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anes\Documents\Coordenação CTA 2022\Atividades Complementares\"/>
    </mc:Choice>
  </mc:AlternateContent>
  <xr:revisionPtr revIDLastSave="0" documentId="13_ncr:1_{13EFD355-1949-4B21-A1AB-9576341D670C}" xr6:coauthVersionLast="47" xr6:coauthVersionMax="47" xr10:uidLastSave="{00000000-0000-0000-0000-000000000000}"/>
  <workbookProtection workbookAlgorithmName="SHA-512" workbookHashValue="9KwcTlv335Ju9MJbon6nPMFRphPd95hshxGE0c71Y5broilk284C+QbE7X3FcaeypTA2eQAfkHlQdNK7hGsfNQ==" workbookSaltValue="kOe7jfx0I+PThQwdnvxPTA==" workbookSpinCount="100000" lockStructure="1"/>
  <bookViews>
    <workbookView xWindow="-120" yWindow="-120" windowWidth="20730" windowHeight="11160" xr2:uid="{00000000-000D-0000-FFFF-FFFF00000000}"/>
  </bookViews>
  <sheets>
    <sheet name="Nome do Alu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I39" i="1" s="1"/>
  <c r="J39" i="1" s="1"/>
  <c r="F22" i="1"/>
  <c r="F18" i="1"/>
  <c r="F55" i="1"/>
  <c r="I55" i="1" s="1"/>
  <c r="J55" i="1" s="1"/>
  <c r="F54" i="1"/>
  <c r="I54" i="1" s="1"/>
  <c r="J54" i="1" s="1"/>
  <c r="F53" i="1"/>
  <c r="I53" i="1" s="1"/>
  <c r="J53" i="1" s="1"/>
  <c r="F52" i="1"/>
  <c r="I52" i="1" s="1"/>
  <c r="J52" i="1" s="1"/>
  <c r="F48" i="1"/>
  <c r="I48" i="1" s="1"/>
  <c r="J48" i="1" s="1"/>
  <c r="F47" i="1"/>
  <c r="I47" i="1" s="1"/>
  <c r="J47" i="1" s="1"/>
  <c r="F45" i="1"/>
  <c r="I45" i="1" s="1"/>
  <c r="J45" i="1" s="1"/>
  <c r="F41" i="1"/>
  <c r="I41" i="1" s="1"/>
  <c r="J41" i="1" s="1"/>
  <c r="F40" i="1"/>
  <c r="I40" i="1" s="1"/>
  <c r="J40" i="1" s="1"/>
  <c r="F33" i="1"/>
  <c r="I33" i="1" s="1"/>
  <c r="J33" i="1" s="1"/>
  <c r="F32" i="1"/>
  <c r="I32" i="1" s="1"/>
  <c r="J32" i="1" s="1"/>
  <c r="F31" i="1"/>
  <c r="I31" i="1" s="1"/>
  <c r="J31" i="1" s="1"/>
  <c r="F30" i="1"/>
  <c r="I30" i="1" s="1"/>
  <c r="J30" i="1" s="1"/>
  <c r="F29" i="1"/>
  <c r="I29" i="1" s="1"/>
  <c r="J29" i="1" s="1"/>
  <c r="F28" i="1"/>
  <c r="I28" i="1" s="1"/>
  <c r="J28" i="1" s="1"/>
  <c r="F27" i="1"/>
  <c r="I27" i="1" s="1"/>
  <c r="J27" i="1" s="1"/>
  <c r="F26" i="1"/>
  <c r="I26" i="1" s="1"/>
  <c r="J26" i="1" s="1"/>
  <c r="F25" i="1"/>
  <c r="I25" i="1" s="1"/>
  <c r="J25" i="1" s="1"/>
  <c r="F24" i="1"/>
  <c r="I24" i="1" s="1"/>
  <c r="J24" i="1" s="1"/>
  <c r="F23" i="1"/>
  <c r="I23" i="1" s="1"/>
  <c r="J23" i="1" s="1"/>
  <c r="F21" i="1"/>
  <c r="I21" i="1" s="1"/>
  <c r="J21" i="1" s="1"/>
  <c r="F20" i="1"/>
  <c r="I20" i="1" s="1"/>
  <c r="J20" i="1" s="1"/>
  <c r="F17" i="1"/>
  <c r="I17" i="1" s="1"/>
  <c r="J17" i="1" s="1"/>
  <c r="F15" i="1"/>
  <c r="I15" i="1" s="1"/>
  <c r="J15" i="1" s="1"/>
  <c r="F16" i="1"/>
  <c r="I16" i="1" s="1"/>
  <c r="J16" i="1" s="1"/>
  <c r="F14" i="1"/>
  <c r="I14" i="1" s="1"/>
  <c r="J14" i="1" s="1"/>
  <c r="F13" i="1"/>
  <c r="I13" i="1" s="1"/>
  <c r="J13" i="1" s="1"/>
  <c r="F11" i="1"/>
  <c r="I11" i="1" s="1"/>
  <c r="J11" i="1" s="1"/>
  <c r="F57" i="1"/>
  <c r="I57" i="1" s="1"/>
  <c r="J57" i="1" s="1"/>
  <c r="F38" i="1"/>
  <c r="I38" i="1" s="1"/>
  <c r="J38" i="1" s="1"/>
  <c r="F42" i="1"/>
  <c r="I42" i="1" s="1"/>
  <c r="J42" i="1" s="1"/>
  <c r="F43" i="1"/>
  <c r="I43" i="1" s="1"/>
  <c r="J43" i="1" s="1"/>
  <c r="F44" i="1"/>
  <c r="I44" i="1" s="1"/>
  <c r="J44" i="1" s="1"/>
  <c r="F46" i="1"/>
  <c r="I46" i="1" s="1"/>
  <c r="J46" i="1" s="1"/>
  <c r="F49" i="1"/>
  <c r="I49" i="1" s="1"/>
  <c r="J49" i="1" s="1"/>
  <c r="F50" i="1"/>
  <c r="I50" i="1" s="1"/>
  <c r="J50" i="1" s="1"/>
  <c r="F51" i="1"/>
  <c r="I51" i="1" s="1"/>
  <c r="J51" i="1" s="1"/>
  <c r="F56" i="1"/>
  <c r="I56" i="1" s="1"/>
  <c r="J56" i="1" s="1"/>
  <c r="F58" i="1"/>
  <c r="I58" i="1" s="1"/>
  <c r="J58" i="1" s="1"/>
  <c r="F12" i="1"/>
  <c r="I12" i="1" s="1"/>
  <c r="J12" i="1" s="1"/>
  <c r="I18" i="1"/>
  <c r="J18" i="1" s="1"/>
  <c r="F19" i="1"/>
  <c r="I19" i="1" s="1"/>
  <c r="J19" i="1" s="1"/>
  <c r="I22" i="1"/>
  <c r="J22" i="1" s="1"/>
  <c r="F37" i="1"/>
  <c r="I37" i="1" s="1"/>
  <c r="S35" i="1"/>
  <c r="R35" i="1"/>
  <c r="Q35" i="1"/>
  <c r="P35" i="1"/>
  <c r="O35" i="1"/>
  <c r="N35" i="1"/>
  <c r="F10" i="1"/>
  <c r="I10" i="1" s="1"/>
  <c r="I34" i="1" l="1"/>
  <c r="J10" i="1"/>
  <c r="I59" i="1"/>
  <c r="J37" i="1"/>
  <c r="J59" i="1" s="1"/>
  <c r="J61" i="1" s="1"/>
  <c r="J34" i="1" l="1"/>
  <c r="I60" i="1"/>
  <c r="J35" i="1" l="1"/>
  <c r="J63" i="1" s="1"/>
  <c r="J60" i="1"/>
</calcChain>
</file>

<file path=xl/sharedStrings.xml><?xml version="1.0" encoding="utf-8"?>
<sst xmlns="http://schemas.openxmlformats.org/spreadsheetml/2006/main" count="211" uniqueCount="132">
  <si>
    <t xml:space="preserve">Ministério da Educação
Instituto Federal de Educação, Ciência e Tecnologia
Sudeste de Minas Gerais – Campus Rio Pomba
Coordenação Ciência e Tecnologia de Alimentos
</t>
  </si>
  <si>
    <t xml:space="preserve">FORMULÁRIO DE PONTUAÇÃO PARA AS ATIVIDADES COMPLEMENTARES </t>
  </si>
  <si>
    <t>DO CURSO DE CIÊNCIA E TECNOLOGIA DE ALIMENTOS</t>
  </si>
  <si>
    <r>
      <rPr>
        <b/>
        <sz val="12"/>
        <color rgb="FF000000"/>
        <rFont val="Arial"/>
        <family val="2"/>
      </rPr>
      <t>Estudante:</t>
    </r>
    <r>
      <rPr>
        <sz val="12"/>
        <color rgb="FF000000"/>
        <rFont val="Arial"/>
        <family val="2"/>
      </rPr>
      <t xml:space="preserve">                           </t>
    </r>
    <r>
      <rPr>
        <b/>
        <sz val="12"/>
        <color rgb="FF000000"/>
        <rFont val="Arial"/>
        <family val="2"/>
      </rPr>
      <t xml:space="preserve">                                                                                                                                      </t>
    </r>
  </si>
  <si>
    <t>Matrícula:</t>
  </si>
  <si>
    <t>INDICADOR</t>
  </si>
  <si>
    <t>Atividade Complementar</t>
  </si>
  <si>
    <t>Carga Horária Computada</t>
  </si>
  <si>
    <t>TOTAL</t>
  </si>
  <si>
    <t>PONTUAÇÃO COORD</t>
  </si>
  <si>
    <t>Carga Horária Máxima Permitida</t>
  </si>
  <si>
    <t>Tipo de comprovante</t>
  </si>
  <si>
    <t>Horas de Comprovação</t>
  </si>
  <si>
    <t xml:space="preserve"> Carga Horária Aproveitada </t>
  </si>
  <si>
    <t>Participação em cursos na área de formação</t>
  </si>
  <si>
    <t>Total de horas</t>
  </si>
  <si>
    <t>Certificado</t>
  </si>
  <si>
    <t>Declaração</t>
  </si>
  <si>
    <t>Total de  apresentações</t>
  </si>
  <si>
    <t>Total de eventos</t>
  </si>
  <si>
    <t>Total de trabalhos</t>
  </si>
  <si>
    <t>Publicação</t>
  </si>
  <si>
    <t>Trabalho com vínculo empregatício na área</t>
  </si>
  <si>
    <t>Carteira de Trabalho</t>
  </si>
  <si>
    <t>Participação na Empresa Júnior do curso</t>
  </si>
  <si>
    <t>2,5 h/semestre</t>
  </si>
  <si>
    <t>Participação em grupos de estudo</t>
  </si>
  <si>
    <t>SUBTOTAL</t>
  </si>
  <si>
    <t>Parcial 1</t>
  </si>
  <si>
    <t>Atividades esportivas, como torneios e campeonatos realizados pela Instituição</t>
  </si>
  <si>
    <t>Certificado ou Declaração</t>
  </si>
  <si>
    <t>Participação em atividades artísticas e culturais, tais como: coral, grupos de teatro, grupos de dança, grupos de música e outras</t>
  </si>
  <si>
    <t>Engajamento como docente em cursos preparatórios e de reforço escolar</t>
  </si>
  <si>
    <t>Doação de sangue</t>
  </si>
  <si>
    <t>Total doação</t>
  </si>
  <si>
    <t>Doação de donativos</t>
  </si>
  <si>
    <t>Total donativo**</t>
  </si>
  <si>
    <t>Soma total</t>
  </si>
  <si>
    <t>Parcial 2</t>
  </si>
  <si>
    <t>TOTAL GERAL</t>
  </si>
  <si>
    <t xml:space="preserve"> Data XX/YY/ZZZZ</t>
  </si>
  <si>
    <t xml:space="preserve"> Estudante do Curso de Ciência e Tecnologia de Alimentos (NOME E ASSINATURA)</t>
  </si>
  <si>
    <t xml:space="preserve"> Coordenador do Curso de Ciência e Tecnologia de Alimentos </t>
  </si>
  <si>
    <t>Participação em eventos técnico-científicos da área com CH mínima de 4 horas</t>
  </si>
  <si>
    <t>Participação como ouvinte em palestras, defesas de TCC, monografias, dissertações e teses na área de formação</t>
  </si>
  <si>
    <t>Certificado ou declaração</t>
  </si>
  <si>
    <t>Participação como apresentador de trabalhos em eventos técnico-científicos da área (oral e painel)</t>
  </si>
  <si>
    <t>Bolsista ou voluntário em projetos de ensino na área</t>
  </si>
  <si>
    <t>2h/mês de participação no projeto</t>
  </si>
  <si>
    <t>Bolsista ou voluntário em projetos de pesquisa na área</t>
  </si>
  <si>
    <t>Bolsista ou voluntário em projetos de extensão na área</t>
  </si>
  <si>
    <t>Colaboração em projetos de ensino, pesquisa e extensão</t>
  </si>
  <si>
    <t>Monitoria ou Tutoria ou Mediação Digital</t>
  </si>
  <si>
    <t>Participação no apoio em aulas de disciplinas da área no EAD</t>
  </si>
  <si>
    <t>Atividade de apoio técnico ou administrativo no DCTA</t>
  </si>
  <si>
    <t>Participação como expositor em exposições técnico-científicas  (exemplo: concurso de produtos)</t>
  </si>
  <si>
    <t>Participação na organização de eventos de caráter acadêmico</t>
  </si>
  <si>
    <t>Participação no apoio a eventos de caráter acadêmico</t>
  </si>
  <si>
    <t>Publicações em periódicos técnico-científicos com Qualis na área (1°e 2° autoria)</t>
  </si>
  <si>
    <t>Publicações em periódicos técnico-científicos com Qualis na área (3° autoria em diante)</t>
  </si>
  <si>
    <t xml:space="preserve">Publicações em periódicos técnico-científicos sem Qualis na área ou trabalhos completos em eventos </t>
  </si>
  <si>
    <t>Publicações de resumo simples em eventos técnico-científicos</t>
  </si>
  <si>
    <t>Publicações de resumo expandido em eventos técnico-científicos</t>
  </si>
  <si>
    <t>Estágio não obrigatório na área</t>
  </si>
  <si>
    <t>Depósito de patente</t>
  </si>
  <si>
    <t>Depósito</t>
  </si>
  <si>
    <t xml:space="preserve">Participação em Grupo PET ou GET </t>
  </si>
  <si>
    <t>Atividade física regular em instituição pública ou privada</t>
  </si>
  <si>
    <t>Declaração com CNPJ</t>
  </si>
  <si>
    <t>Participação em cursos fora da área de formação (exemplos: artísticos, culturais, tecnologia, dentre outros)</t>
  </si>
  <si>
    <t>Cursos de línguas estrangeiras</t>
  </si>
  <si>
    <t xml:space="preserve">Bolsista ou voluntário em projetos de ensino fora da área </t>
  </si>
  <si>
    <t xml:space="preserve">Bolsista ou voluntário em projetos de pesquisa fora da área </t>
  </si>
  <si>
    <t xml:space="preserve">Bolsista ou voluntário em projetos de extensão fora da área </t>
  </si>
  <si>
    <t>Participação na organização de eventos de caráter artístico, cultural ou esportivo</t>
  </si>
  <si>
    <t>Participação como expositor em evento artístico ou cultural</t>
  </si>
  <si>
    <t>Atividade de apoio técnico ou administrativo na instituição fora do DCTA</t>
  </si>
  <si>
    <t>Participação em DCE, Conselhos e Colegiados internos à Instituição</t>
  </si>
  <si>
    <t>Participação no Centro Acadêmico do curso</t>
  </si>
  <si>
    <t>Participação em atividades beneficentes e comunitárias (organização de campanhas beneficentes, entidades filantrópicas, ONGs, etc.)</t>
  </si>
  <si>
    <t>Atuação como instrutor em palestras técnicas, seminários e cursos</t>
  </si>
  <si>
    <t>Participação em ação de divulgação dos cursos sob supervisão do DCTA</t>
  </si>
  <si>
    <t>Discussão de livros, textos, peças teatrais e obras audiovisuais (Atividades organizadas pelo grupo PET)</t>
  </si>
  <si>
    <t>Participação como mesário em eleição</t>
  </si>
  <si>
    <t>Grupo 2 (mínimo 15 horas)</t>
  </si>
  <si>
    <t>Grupo 1 (mínimo 65 horas)</t>
  </si>
  <si>
    <t>1 h/ dia de evento</t>
  </si>
  <si>
    <t>1 h / 4 h curso</t>
  </si>
  <si>
    <t>0,25 h/participação</t>
  </si>
  <si>
    <t>1 h/painel ou poster e 2 h/oral</t>
  </si>
  <si>
    <t>1 h/ mês de participação no projeto</t>
  </si>
  <si>
    <t>10 h/semestre</t>
  </si>
  <si>
    <t>1 h/4 h de apoio</t>
  </si>
  <si>
    <t>1 h/mês</t>
  </si>
  <si>
    <t>1 h/apresentação</t>
  </si>
  <si>
    <t>2,5 h/participação</t>
  </si>
  <si>
    <t>1 h/participação</t>
  </si>
  <si>
    <t xml:space="preserve">20 h/publicação </t>
  </si>
  <si>
    <t xml:space="preserve">10 h/publicação </t>
  </si>
  <si>
    <t>5 h/publicação</t>
  </si>
  <si>
    <t>3 h/publicação</t>
  </si>
  <si>
    <t>1 h/publicação</t>
  </si>
  <si>
    <t>1 h/6 h de estágio</t>
  </si>
  <si>
    <t>1 h/semestre</t>
  </si>
  <si>
    <t>30 h/depósito</t>
  </si>
  <si>
    <t>3 h/semestre</t>
  </si>
  <si>
    <t>1 h/torneio</t>
  </si>
  <si>
    <t>0,5 h/4 h curso</t>
  </si>
  <si>
    <t>5 h/semestre</t>
  </si>
  <si>
    <t>2 h/semestre</t>
  </si>
  <si>
    <t>1 h/mês de participação no projeto</t>
  </si>
  <si>
    <t>0,5 h/participação</t>
  </si>
  <si>
    <t>1 h/exposição</t>
  </si>
  <si>
    <t>0,5 h/mês de atividade</t>
  </si>
  <si>
    <t xml:space="preserve">1 h/mês </t>
  </si>
  <si>
    <t>1 h para cada 4 h de atuação</t>
  </si>
  <si>
    <t>2 h a cada 10 h</t>
  </si>
  <si>
    <t>2,5 h/doação</t>
  </si>
  <si>
    <t>0,5 h/donativo**</t>
  </si>
  <si>
    <t>1 h/dia</t>
  </si>
  <si>
    <t>Total de participações</t>
  </si>
  <si>
    <t>Total semestres ou monitorias</t>
  </si>
  <si>
    <t>Total de semestres</t>
  </si>
  <si>
    <t>Total de patentes</t>
  </si>
  <si>
    <t>Total de atividades</t>
  </si>
  <si>
    <t>Total de meses</t>
  </si>
  <si>
    <t xml:space="preserve">Total de meses </t>
  </si>
  <si>
    <t>Total de exposição</t>
  </si>
  <si>
    <t>Total de dias</t>
  </si>
  <si>
    <t>Total de dias de eventos</t>
  </si>
  <si>
    <t>Total de horas de poster ou painel ou oral</t>
  </si>
  <si>
    <t>LANÇAMENTO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</si>
</sst>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000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 wrapText="1"/>
    </xf>
    <xf numFmtId="0" fontId="0" fillId="0" borderId="14" xfId="0" applyBorder="1"/>
    <xf numFmtId="0" fontId="16" fillId="0" borderId="14" xfId="0" applyFont="1" applyBorder="1" applyAlignment="1">
      <alignment horizontal="center" vertical="center" wrapText="1"/>
    </xf>
    <xf numFmtId="0" fontId="3" fillId="0" borderId="7" xfId="0" applyFont="1" applyBorder="1"/>
    <xf numFmtId="0" fontId="19" fillId="0" borderId="0" xfId="0" applyFont="1"/>
    <xf numFmtId="0" fontId="7" fillId="4" borderId="6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5" xfId="0" applyFont="1" applyBorder="1"/>
    <xf numFmtId="0" fontId="18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13" xfId="0" applyFont="1" applyBorder="1" applyAlignment="1">
      <alignment horizontal="right" vertical="top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rgb="FFFF99CC"/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200025</xdr:rowOff>
    </xdr:from>
    <xdr:ext cx="2295525" cy="762000"/>
    <xdr:pic>
      <xdr:nvPicPr>
        <xdr:cNvPr id="2" name="image3.jpg" descr="Uma imagem contendo Texto&#10;&#10;Descrição gerad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514350</xdr:colOff>
      <xdr:row>0</xdr:row>
      <xdr:rowOff>142875</xdr:rowOff>
    </xdr:from>
    <xdr:ext cx="1219200" cy="857250"/>
    <xdr:pic>
      <xdr:nvPicPr>
        <xdr:cNvPr id="3" name="image2.jpg" descr="Logotipo&#10;&#10;Descrição gerada automa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828675</xdr:colOff>
      <xdr:row>0</xdr:row>
      <xdr:rowOff>152400</xdr:rowOff>
    </xdr:from>
    <xdr:ext cx="990600" cy="876300"/>
    <xdr:pic>
      <xdr:nvPicPr>
        <xdr:cNvPr id="4" name="image1.jpg" descr="Logotipo, nome da empresa&#10;&#10;Descrição gerada automa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4"/>
  <sheetViews>
    <sheetView tabSelected="1" topLeftCell="A50" workbookViewId="0">
      <pane xSplit="1" topLeftCell="B1" activePane="topRight" state="frozen"/>
      <selection pane="topRight" activeCell="F60" sqref="F60"/>
    </sheetView>
  </sheetViews>
  <sheetFormatPr defaultColWidth="14.42578125" defaultRowHeight="15" customHeight="1" x14ac:dyDescent="0.25"/>
  <cols>
    <col min="1" max="1" width="12.7109375" customWidth="1"/>
    <col min="2" max="2" width="35.85546875" customWidth="1"/>
    <col min="3" max="3" width="27.5703125" customWidth="1"/>
    <col min="4" max="4" width="13.42578125" customWidth="1"/>
    <col min="5" max="5" width="13" customWidth="1"/>
    <col min="6" max="6" width="10.42578125" customWidth="1"/>
    <col min="7" max="7" width="10.85546875" customWidth="1"/>
    <col min="8" max="8" width="15" customWidth="1"/>
    <col min="9" max="9" width="19.42578125" customWidth="1"/>
    <col min="10" max="10" width="17" customWidth="1"/>
    <col min="11" max="11" width="15.140625" customWidth="1"/>
    <col min="12" max="12" width="18" bestFit="1" customWidth="1"/>
    <col min="13" max="21" width="8.85546875" customWidth="1"/>
    <col min="22" max="28" width="8" customWidth="1"/>
  </cols>
  <sheetData>
    <row r="1" spans="1:28" ht="89.25" customHeight="1" x14ac:dyDescent="0.25">
      <c r="A1" s="1"/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customHeight="1" x14ac:dyDescent="0.25">
      <c r="A2" s="1"/>
      <c r="B2" s="72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5">
      <c r="A3" s="1"/>
      <c r="B3" s="74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25">
      <c r="A5" s="1"/>
      <c r="B5" s="5" t="s">
        <v>3</v>
      </c>
      <c r="C5" s="6"/>
      <c r="D5" s="6"/>
      <c r="E5" s="6"/>
      <c r="F5" s="6"/>
      <c r="G5" s="6"/>
      <c r="H5" s="6"/>
      <c r="I5" s="6"/>
      <c r="J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5">
      <c r="A6" s="1"/>
      <c r="B6" s="5" t="s">
        <v>4</v>
      </c>
      <c r="C6" s="8"/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 x14ac:dyDescent="0.25">
      <c r="A8" s="52" t="s">
        <v>5</v>
      </c>
      <c r="B8" s="53" t="s">
        <v>6</v>
      </c>
      <c r="C8" s="53" t="s">
        <v>7</v>
      </c>
      <c r="D8" s="53" t="s">
        <v>8</v>
      </c>
      <c r="E8" s="53" t="s">
        <v>131</v>
      </c>
      <c r="F8" s="53" t="s">
        <v>9</v>
      </c>
      <c r="G8" s="53" t="s">
        <v>10</v>
      </c>
      <c r="H8" s="53" t="s">
        <v>11</v>
      </c>
      <c r="I8" s="53" t="s">
        <v>12</v>
      </c>
      <c r="J8" s="53" t="s">
        <v>13</v>
      </c>
      <c r="K8" s="1"/>
      <c r="L8" s="1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.75" customHeight="1" x14ac:dyDescent="0.25">
      <c r="A9" s="78" t="s">
        <v>85</v>
      </c>
      <c r="B9" s="78"/>
      <c r="C9" s="78"/>
      <c r="D9" s="78"/>
      <c r="E9" s="78"/>
      <c r="F9" s="78"/>
      <c r="G9" s="78"/>
      <c r="H9" s="78"/>
      <c r="I9" s="78"/>
      <c r="J9" s="78"/>
      <c r="K9" s="49"/>
      <c r="L9" s="4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4" customHeight="1" x14ac:dyDescent="0.25">
      <c r="A10" s="54">
        <v>1</v>
      </c>
      <c r="B10" s="55" t="s">
        <v>14</v>
      </c>
      <c r="C10" s="56" t="s">
        <v>87</v>
      </c>
      <c r="D10" s="57" t="s">
        <v>15</v>
      </c>
      <c r="E10" s="59"/>
      <c r="F10" s="57">
        <f>E10/4</f>
        <v>0</v>
      </c>
      <c r="G10" s="57">
        <v>15</v>
      </c>
      <c r="H10" s="57" t="s">
        <v>16</v>
      </c>
      <c r="I10" s="58">
        <f t="shared" ref="I10:I33" si="0">F10</f>
        <v>0</v>
      </c>
      <c r="J10" s="65">
        <f t="shared" ref="J10:J33" si="1">IF(I10&gt;G10,G10,I10)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ht="24" customHeight="1" x14ac:dyDescent="0.25">
      <c r="A11" s="13">
        <v>2</v>
      </c>
      <c r="B11" s="14" t="s">
        <v>43</v>
      </c>
      <c r="C11" s="38" t="s">
        <v>86</v>
      </c>
      <c r="D11" s="36" t="s">
        <v>129</v>
      </c>
      <c r="E11" s="60"/>
      <c r="F11" s="15">
        <f>E11</f>
        <v>0</v>
      </c>
      <c r="G11" s="15">
        <v>20</v>
      </c>
      <c r="H11" s="15" t="s">
        <v>16</v>
      </c>
      <c r="I11" s="16">
        <f t="shared" si="0"/>
        <v>0</v>
      </c>
      <c r="J11" s="66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ht="34.5" customHeight="1" x14ac:dyDescent="0.25">
      <c r="A12" s="13">
        <v>3</v>
      </c>
      <c r="B12" s="14" t="s">
        <v>44</v>
      </c>
      <c r="C12" s="38" t="s">
        <v>88</v>
      </c>
      <c r="D12" s="36" t="s">
        <v>120</v>
      </c>
      <c r="E12" s="60"/>
      <c r="F12" s="15">
        <f>E12/4</f>
        <v>0</v>
      </c>
      <c r="G12" s="15">
        <v>5</v>
      </c>
      <c r="H12" s="36" t="s">
        <v>45</v>
      </c>
      <c r="I12" s="16">
        <f t="shared" si="0"/>
        <v>0</v>
      </c>
      <c r="J12" s="66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ht="36" customHeight="1" x14ac:dyDescent="0.25">
      <c r="A13" s="13">
        <v>4</v>
      </c>
      <c r="B13" s="37" t="s">
        <v>46</v>
      </c>
      <c r="C13" s="36" t="s">
        <v>89</v>
      </c>
      <c r="D13" s="36" t="s">
        <v>130</v>
      </c>
      <c r="E13" s="60"/>
      <c r="F13" s="15">
        <f>E13</f>
        <v>0</v>
      </c>
      <c r="G13" s="15">
        <v>20</v>
      </c>
      <c r="H13" s="15" t="s">
        <v>16</v>
      </c>
      <c r="I13" s="16">
        <f t="shared" si="0"/>
        <v>0</v>
      </c>
      <c r="J13" s="66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ht="27.75" customHeight="1" x14ac:dyDescent="0.25">
      <c r="A14" s="13">
        <v>5</v>
      </c>
      <c r="B14" s="37" t="s">
        <v>47</v>
      </c>
      <c r="C14" s="36" t="s">
        <v>48</v>
      </c>
      <c r="D14" s="36" t="s">
        <v>125</v>
      </c>
      <c r="E14" s="60"/>
      <c r="F14" s="15">
        <f>E14*2</f>
        <v>0</v>
      </c>
      <c r="G14" s="15">
        <v>25</v>
      </c>
      <c r="H14" s="36" t="s">
        <v>45</v>
      </c>
      <c r="I14" s="16">
        <f t="shared" si="0"/>
        <v>0</v>
      </c>
      <c r="J14" s="66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ht="24" customHeight="1" x14ac:dyDescent="0.25">
      <c r="A15" s="13">
        <v>6</v>
      </c>
      <c r="B15" s="37" t="s">
        <v>49</v>
      </c>
      <c r="C15" s="36" t="s">
        <v>48</v>
      </c>
      <c r="D15" s="15" t="s">
        <v>125</v>
      </c>
      <c r="E15" s="60"/>
      <c r="F15" s="15">
        <f>E15*2</f>
        <v>0</v>
      </c>
      <c r="G15" s="15">
        <v>25</v>
      </c>
      <c r="H15" s="36" t="s">
        <v>45</v>
      </c>
      <c r="I15" s="16">
        <f t="shared" si="0"/>
        <v>0</v>
      </c>
      <c r="J15" s="66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24" customHeight="1" x14ac:dyDescent="0.25">
      <c r="A16" s="13">
        <v>7</v>
      </c>
      <c r="B16" s="37" t="s">
        <v>50</v>
      </c>
      <c r="C16" s="36" t="s">
        <v>48</v>
      </c>
      <c r="D16" s="15" t="s">
        <v>125</v>
      </c>
      <c r="E16" s="60"/>
      <c r="F16" s="15">
        <f>E16*2</f>
        <v>0</v>
      </c>
      <c r="G16" s="15">
        <v>25</v>
      </c>
      <c r="H16" s="36" t="s">
        <v>45</v>
      </c>
      <c r="I16" s="16">
        <f t="shared" si="0"/>
        <v>0</v>
      </c>
      <c r="J16" s="66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25">
      <c r="A17" s="13">
        <v>8</v>
      </c>
      <c r="B17" s="37" t="s">
        <v>51</v>
      </c>
      <c r="C17" s="38" t="s">
        <v>90</v>
      </c>
      <c r="D17" s="15" t="s">
        <v>125</v>
      </c>
      <c r="E17" s="61"/>
      <c r="F17" s="15">
        <f>E17</f>
        <v>0</v>
      </c>
      <c r="G17" s="17">
        <v>20</v>
      </c>
      <c r="H17" s="36" t="s">
        <v>45</v>
      </c>
      <c r="I17" s="16">
        <f t="shared" si="0"/>
        <v>0</v>
      </c>
      <c r="J17" s="66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25">
      <c r="A18" s="13">
        <v>9</v>
      </c>
      <c r="B18" s="37" t="s">
        <v>52</v>
      </c>
      <c r="C18" s="38" t="s">
        <v>91</v>
      </c>
      <c r="D18" s="38" t="s">
        <v>121</v>
      </c>
      <c r="E18" s="61"/>
      <c r="F18" s="15">
        <f>E18*10</f>
        <v>0</v>
      </c>
      <c r="G18" s="17">
        <v>30</v>
      </c>
      <c r="H18" s="36" t="s">
        <v>45</v>
      </c>
      <c r="I18" s="16">
        <f t="shared" si="0"/>
        <v>0</v>
      </c>
      <c r="J18" s="66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5">
      <c r="A19" s="13">
        <v>10</v>
      </c>
      <c r="B19" s="37" t="s">
        <v>53</v>
      </c>
      <c r="C19" s="38" t="s">
        <v>92</v>
      </c>
      <c r="D19" s="38" t="s">
        <v>15</v>
      </c>
      <c r="E19" s="61"/>
      <c r="F19" s="15">
        <f>E19/4</f>
        <v>0</v>
      </c>
      <c r="G19" s="17">
        <v>10</v>
      </c>
      <c r="H19" s="36" t="s">
        <v>17</v>
      </c>
      <c r="I19" s="16">
        <f t="shared" si="0"/>
        <v>0</v>
      </c>
      <c r="J19" s="66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x14ac:dyDescent="0.25">
      <c r="A20" s="13">
        <v>11</v>
      </c>
      <c r="B20" s="37" t="s">
        <v>54</v>
      </c>
      <c r="C20" s="38" t="s">
        <v>93</v>
      </c>
      <c r="D20" s="38" t="s">
        <v>126</v>
      </c>
      <c r="E20" s="61"/>
      <c r="F20" s="15">
        <f>E20</f>
        <v>0</v>
      </c>
      <c r="G20" s="17">
        <v>10</v>
      </c>
      <c r="H20" s="17" t="s">
        <v>17</v>
      </c>
      <c r="I20" s="16">
        <f t="shared" si="0"/>
        <v>0</v>
      </c>
      <c r="J20" s="66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.75" customHeight="1" x14ac:dyDescent="0.25">
      <c r="A21" s="13">
        <v>12</v>
      </c>
      <c r="B21" s="37" t="s">
        <v>55</v>
      </c>
      <c r="C21" s="36" t="s">
        <v>94</v>
      </c>
      <c r="D21" s="15" t="s">
        <v>18</v>
      </c>
      <c r="E21" s="60"/>
      <c r="F21" s="15">
        <f>E21</f>
        <v>0</v>
      </c>
      <c r="G21" s="15">
        <v>5</v>
      </c>
      <c r="H21" s="15" t="s">
        <v>16</v>
      </c>
      <c r="I21" s="16">
        <f t="shared" si="0"/>
        <v>0</v>
      </c>
      <c r="J21" s="66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25">
      <c r="A22" s="13">
        <v>13</v>
      </c>
      <c r="B22" s="37" t="s">
        <v>56</v>
      </c>
      <c r="C22" s="36" t="s">
        <v>95</v>
      </c>
      <c r="D22" s="15" t="s">
        <v>19</v>
      </c>
      <c r="E22" s="60"/>
      <c r="F22" s="15">
        <f>E22*2.5</f>
        <v>0</v>
      </c>
      <c r="G22" s="15">
        <v>20</v>
      </c>
      <c r="H22" s="15" t="s">
        <v>16</v>
      </c>
      <c r="I22" s="16">
        <f t="shared" si="0"/>
        <v>0</v>
      </c>
      <c r="J22" s="66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25">
      <c r="A23" s="13">
        <v>14</v>
      </c>
      <c r="B23" s="37" t="s">
        <v>57</v>
      </c>
      <c r="C23" s="36" t="s">
        <v>96</v>
      </c>
      <c r="D23" s="15" t="s">
        <v>19</v>
      </c>
      <c r="E23" s="60"/>
      <c r="F23" s="15">
        <f>E23</f>
        <v>0</v>
      </c>
      <c r="G23" s="15">
        <v>10</v>
      </c>
      <c r="H23" s="36" t="s">
        <v>16</v>
      </c>
      <c r="I23" s="16">
        <f t="shared" si="0"/>
        <v>0</v>
      </c>
      <c r="J23" s="66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3.5" customHeight="1" x14ac:dyDescent="0.25">
      <c r="A24" s="13">
        <v>15</v>
      </c>
      <c r="B24" s="39" t="s">
        <v>58</v>
      </c>
      <c r="C24" s="38" t="s">
        <v>97</v>
      </c>
      <c r="D24" s="17" t="s">
        <v>20</v>
      </c>
      <c r="E24" s="61"/>
      <c r="F24" s="15">
        <f>E24*20</f>
        <v>0</v>
      </c>
      <c r="G24" s="17">
        <v>60</v>
      </c>
      <c r="H24" s="17" t="s">
        <v>21</v>
      </c>
      <c r="I24" s="16">
        <f t="shared" si="0"/>
        <v>0</v>
      </c>
      <c r="J24" s="66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1.25" customHeight="1" x14ac:dyDescent="0.25">
      <c r="A25" s="13">
        <v>16</v>
      </c>
      <c r="B25" s="39" t="s">
        <v>59</v>
      </c>
      <c r="C25" s="38" t="s">
        <v>98</v>
      </c>
      <c r="D25" s="17" t="s">
        <v>20</v>
      </c>
      <c r="E25" s="61"/>
      <c r="F25" s="15">
        <f>E25*10</f>
        <v>0</v>
      </c>
      <c r="G25" s="17">
        <v>30</v>
      </c>
      <c r="H25" s="17" t="s">
        <v>21</v>
      </c>
      <c r="I25" s="16">
        <f t="shared" si="0"/>
        <v>0</v>
      </c>
      <c r="J25" s="66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.75" customHeight="1" x14ac:dyDescent="0.25">
      <c r="A26" s="13">
        <v>17</v>
      </c>
      <c r="B26" s="18" t="s">
        <v>60</v>
      </c>
      <c r="C26" s="38" t="s">
        <v>99</v>
      </c>
      <c r="D26" s="17" t="s">
        <v>20</v>
      </c>
      <c r="E26" s="61"/>
      <c r="F26" s="15">
        <f>E26*5</f>
        <v>0</v>
      </c>
      <c r="G26" s="17">
        <v>25</v>
      </c>
      <c r="H26" s="17" t="s">
        <v>21</v>
      </c>
      <c r="I26" s="16">
        <f t="shared" si="0"/>
        <v>0</v>
      </c>
      <c r="J26" s="66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3">
        <v>18</v>
      </c>
      <c r="B27" s="18" t="s">
        <v>62</v>
      </c>
      <c r="C27" s="38" t="s">
        <v>100</v>
      </c>
      <c r="D27" s="17" t="s">
        <v>20</v>
      </c>
      <c r="E27" s="61"/>
      <c r="F27" s="15">
        <f>E27*3</f>
        <v>0</v>
      </c>
      <c r="G27" s="17">
        <v>15</v>
      </c>
      <c r="H27" s="17" t="s">
        <v>21</v>
      </c>
      <c r="I27" s="16">
        <f t="shared" si="0"/>
        <v>0</v>
      </c>
      <c r="J27" s="66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.75" customHeight="1" x14ac:dyDescent="0.25">
      <c r="A28" s="13">
        <v>19</v>
      </c>
      <c r="B28" s="18" t="s">
        <v>61</v>
      </c>
      <c r="C28" s="38" t="s">
        <v>101</v>
      </c>
      <c r="D28" s="17" t="s">
        <v>20</v>
      </c>
      <c r="E28" s="61"/>
      <c r="F28" s="15">
        <f>E28</f>
        <v>0</v>
      </c>
      <c r="G28" s="17">
        <v>10</v>
      </c>
      <c r="H28" s="17" t="s">
        <v>21</v>
      </c>
      <c r="I28" s="16">
        <f t="shared" si="0"/>
        <v>0</v>
      </c>
      <c r="J28" s="66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3">
        <v>20</v>
      </c>
      <c r="B29" s="39" t="s">
        <v>63</v>
      </c>
      <c r="C29" s="38" t="s">
        <v>102</v>
      </c>
      <c r="D29" s="38" t="s">
        <v>15</v>
      </c>
      <c r="E29" s="61"/>
      <c r="F29" s="15">
        <f>E29/6</f>
        <v>0</v>
      </c>
      <c r="G29" s="17">
        <v>20</v>
      </c>
      <c r="H29" s="17" t="s">
        <v>17</v>
      </c>
      <c r="I29" s="16">
        <f t="shared" si="0"/>
        <v>0</v>
      </c>
      <c r="J29" s="66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25">
      <c r="A30" s="13">
        <v>21</v>
      </c>
      <c r="B30" s="18" t="s">
        <v>22</v>
      </c>
      <c r="C30" s="38" t="s">
        <v>91</v>
      </c>
      <c r="D30" s="38" t="s">
        <v>122</v>
      </c>
      <c r="E30" s="61"/>
      <c r="F30" s="15">
        <f>E30*10</f>
        <v>0</v>
      </c>
      <c r="G30" s="17">
        <v>50</v>
      </c>
      <c r="H30" s="17" t="s">
        <v>23</v>
      </c>
      <c r="I30" s="16">
        <f t="shared" si="0"/>
        <v>0</v>
      </c>
      <c r="J30" s="66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25">
      <c r="A31" s="13">
        <v>22</v>
      </c>
      <c r="B31" s="14" t="s">
        <v>26</v>
      </c>
      <c r="C31" s="36" t="s">
        <v>103</v>
      </c>
      <c r="D31" s="36" t="s">
        <v>122</v>
      </c>
      <c r="E31" s="60"/>
      <c r="F31" s="15">
        <f>E31</f>
        <v>0</v>
      </c>
      <c r="G31" s="15">
        <v>5</v>
      </c>
      <c r="H31" s="15" t="s">
        <v>17</v>
      </c>
      <c r="I31" s="16">
        <f t="shared" si="0"/>
        <v>0</v>
      </c>
      <c r="J31" s="66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25">
      <c r="A32" s="13">
        <v>23</v>
      </c>
      <c r="B32" s="44" t="s">
        <v>64</v>
      </c>
      <c r="C32" s="45" t="s">
        <v>104</v>
      </c>
      <c r="D32" s="45" t="s">
        <v>123</v>
      </c>
      <c r="E32" s="62"/>
      <c r="F32" s="64">
        <f>E32*30</f>
        <v>0</v>
      </c>
      <c r="G32" s="15">
        <v>60</v>
      </c>
      <c r="H32" s="36" t="s">
        <v>65</v>
      </c>
      <c r="I32" s="16">
        <f t="shared" si="0"/>
        <v>0</v>
      </c>
      <c r="J32" s="66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ht="29.25" customHeight="1" x14ac:dyDescent="0.25">
      <c r="A33" s="13">
        <v>24</v>
      </c>
      <c r="B33" s="47" t="s">
        <v>66</v>
      </c>
      <c r="C33" s="48" t="s">
        <v>105</v>
      </c>
      <c r="D33" s="48" t="s">
        <v>122</v>
      </c>
      <c r="E33" s="63"/>
      <c r="F33" s="64">
        <f>E33*3</f>
        <v>0</v>
      </c>
      <c r="G33" s="43">
        <v>15</v>
      </c>
      <c r="H33" s="40" t="s">
        <v>45</v>
      </c>
      <c r="I33" s="16">
        <f t="shared" si="0"/>
        <v>0</v>
      </c>
      <c r="J33" s="66">
        <f t="shared" si="1"/>
        <v>0</v>
      </c>
    </row>
    <row r="34" spans="1:28" ht="15.75" customHeight="1" x14ac:dyDescent="0.25">
      <c r="A34" s="1"/>
      <c r="B34" s="46"/>
      <c r="C34" s="46"/>
      <c r="D34" s="46"/>
      <c r="E34" s="46"/>
      <c r="F34" s="46"/>
      <c r="G34" s="19"/>
      <c r="H34" s="19" t="s">
        <v>27</v>
      </c>
      <c r="I34" s="11">
        <f>SUM(I10:I32)</f>
        <v>0</v>
      </c>
      <c r="J34" s="11">
        <f>SUM(J10:J33)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8" ht="15.75" customHeight="1" x14ac:dyDescent="0.25">
      <c r="A35" s="1"/>
      <c r="B35" s="20"/>
      <c r="C35" s="20"/>
      <c r="D35" s="20"/>
      <c r="E35" s="20"/>
      <c r="F35" s="20"/>
      <c r="G35" s="20"/>
      <c r="H35" s="1"/>
      <c r="I35" s="21" t="s">
        <v>28</v>
      </c>
      <c r="J35" s="51" t="str">
        <f>IF(J34&lt;65,"Não atingiu 65",IF(J34&gt;=65,IF(J34&lt;=85,J34,IF(J34&gt;85,85))))</f>
        <v>Não atingiu 65</v>
      </c>
      <c r="K35" s="1"/>
      <c r="L35" s="1"/>
      <c r="M35" s="1"/>
      <c r="N35" s="1">
        <f t="shared" ref="N35:S35" si="2">SUM(P9:P34)</f>
        <v>0</v>
      </c>
      <c r="O35" s="1">
        <f t="shared" si="2"/>
        <v>0</v>
      </c>
      <c r="P35" s="1">
        <f t="shared" si="2"/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/>
      <c r="U35" s="1"/>
      <c r="V35" s="1"/>
      <c r="W35" s="1"/>
      <c r="X35" s="1"/>
      <c r="Y35" s="1"/>
      <c r="Z35" s="1"/>
    </row>
    <row r="36" spans="1:28" ht="32.25" customHeight="1" x14ac:dyDescent="0.25">
      <c r="A36" s="10" t="s">
        <v>5</v>
      </c>
      <c r="B36" s="75" t="s">
        <v>84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5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.75" customHeight="1" x14ac:dyDescent="0.25">
      <c r="A37" s="23">
        <v>25</v>
      </c>
      <c r="B37" s="24" t="s">
        <v>29</v>
      </c>
      <c r="C37" s="36" t="s">
        <v>106</v>
      </c>
      <c r="D37" s="36" t="s">
        <v>124</v>
      </c>
      <c r="E37" s="60"/>
      <c r="F37" s="15">
        <f>E37</f>
        <v>0</v>
      </c>
      <c r="G37" s="15">
        <v>5</v>
      </c>
      <c r="H37" s="15" t="s">
        <v>17</v>
      </c>
      <c r="I37" s="16">
        <f t="shared" ref="I37:I58" si="3">F37</f>
        <v>0</v>
      </c>
      <c r="J37" s="66">
        <f t="shared" ref="J37:J58" si="4">IF(I37&gt;G37,G37,I37)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ht="27.75" customHeight="1" x14ac:dyDescent="0.25">
      <c r="A38" s="23">
        <v>26</v>
      </c>
      <c r="B38" s="24" t="s">
        <v>67</v>
      </c>
      <c r="C38" s="36" t="s">
        <v>103</v>
      </c>
      <c r="D38" s="48" t="s">
        <v>122</v>
      </c>
      <c r="E38" s="60"/>
      <c r="F38" s="15">
        <f>E38</f>
        <v>0</v>
      </c>
      <c r="G38" s="15">
        <v>5</v>
      </c>
      <c r="H38" s="15" t="s">
        <v>68</v>
      </c>
      <c r="I38" s="16">
        <f t="shared" si="3"/>
        <v>0</v>
      </c>
      <c r="J38" s="66">
        <f t="shared" si="4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ht="39" customHeight="1" x14ac:dyDescent="0.25">
      <c r="A39" s="23">
        <v>27</v>
      </c>
      <c r="B39" s="24" t="s">
        <v>69</v>
      </c>
      <c r="C39" s="36" t="s">
        <v>107</v>
      </c>
      <c r="D39" s="36" t="s">
        <v>15</v>
      </c>
      <c r="E39" s="60"/>
      <c r="F39" s="15">
        <f>E39/8</f>
        <v>0</v>
      </c>
      <c r="G39" s="15">
        <v>10</v>
      </c>
      <c r="H39" s="15" t="s">
        <v>30</v>
      </c>
      <c r="I39" s="16">
        <f t="shared" si="3"/>
        <v>0</v>
      </c>
      <c r="J39" s="66">
        <f t="shared" si="4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ht="24" customHeight="1" x14ac:dyDescent="0.25">
      <c r="A40" s="23">
        <v>28</v>
      </c>
      <c r="B40" s="41" t="s">
        <v>70</v>
      </c>
      <c r="C40" s="36" t="s">
        <v>108</v>
      </c>
      <c r="D40" s="36" t="s">
        <v>122</v>
      </c>
      <c r="E40" s="60"/>
      <c r="F40" s="15">
        <f>E40*5</f>
        <v>0</v>
      </c>
      <c r="G40" s="15">
        <v>10</v>
      </c>
      <c r="H40" s="15" t="s">
        <v>30</v>
      </c>
      <c r="I40" s="16">
        <f t="shared" si="3"/>
        <v>0</v>
      </c>
      <c r="J40" s="66">
        <f t="shared" si="4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ht="48" customHeight="1" x14ac:dyDescent="0.25">
      <c r="A41" s="23">
        <v>29</v>
      </c>
      <c r="B41" s="24" t="s">
        <v>31</v>
      </c>
      <c r="C41" s="36" t="s">
        <v>109</v>
      </c>
      <c r="D41" s="36" t="s">
        <v>122</v>
      </c>
      <c r="E41" s="60"/>
      <c r="F41" s="15">
        <f>E41*2</f>
        <v>0</v>
      </c>
      <c r="G41" s="15">
        <v>10</v>
      </c>
      <c r="H41" s="15" t="s">
        <v>30</v>
      </c>
      <c r="I41" s="16">
        <f t="shared" si="3"/>
        <v>0</v>
      </c>
      <c r="J41" s="66">
        <f t="shared" si="4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ht="48" customHeight="1" x14ac:dyDescent="0.25">
      <c r="A42" s="23">
        <v>30</v>
      </c>
      <c r="B42" s="24" t="s">
        <v>71</v>
      </c>
      <c r="C42" s="36" t="s">
        <v>110</v>
      </c>
      <c r="D42" s="36" t="s">
        <v>125</v>
      </c>
      <c r="E42" s="60"/>
      <c r="F42" s="15">
        <f>E42</f>
        <v>0</v>
      </c>
      <c r="G42" s="15">
        <v>15</v>
      </c>
      <c r="H42" s="15" t="s">
        <v>30</v>
      </c>
      <c r="I42" s="16">
        <f t="shared" si="3"/>
        <v>0</v>
      </c>
      <c r="J42" s="66">
        <f t="shared" si="4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8" ht="48" customHeight="1" x14ac:dyDescent="0.25">
      <c r="A43" s="23">
        <v>31</v>
      </c>
      <c r="B43" s="41" t="s">
        <v>72</v>
      </c>
      <c r="C43" s="36" t="s">
        <v>110</v>
      </c>
      <c r="D43" s="36" t="s">
        <v>125</v>
      </c>
      <c r="E43" s="60"/>
      <c r="F43" s="15">
        <f>E43</f>
        <v>0</v>
      </c>
      <c r="G43" s="15">
        <v>15</v>
      </c>
      <c r="H43" s="15" t="s">
        <v>30</v>
      </c>
      <c r="I43" s="16">
        <f t="shared" si="3"/>
        <v>0</v>
      </c>
      <c r="J43" s="66">
        <f t="shared" si="4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8" ht="48" customHeight="1" x14ac:dyDescent="0.25">
      <c r="A44" s="23">
        <v>32</v>
      </c>
      <c r="B44" s="41" t="s">
        <v>73</v>
      </c>
      <c r="C44" s="36" t="s">
        <v>110</v>
      </c>
      <c r="D44" s="36" t="s">
        <v>125</v>
      </c>
      <c r="E44" s="60"/>
      <c r="F44" s="15">
        <f>E44</f>
        <v>0</v>
      </c>
      <c r="G44" s="15">
        <v>15</v>
      </c>
      <c r="H44" s="15" t="s">
        <v>30</v>
      </c>
      <c r="I44" s="16">
        <f t="shared" si="3"/>
        <v>0</v>
      </c>
      <c r="J44" s="66">
        <f t="shared" si="4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ht="24" customHeight="1" x14ac:dyDescent="0.25">
      <c r="A45" s="23">
        <v>33</v>
      </c>
      <c r="B45" s="41" t="s">
        <v>74</v>
      </c>
      <c r="C45" s="36" t="s">
        <v>111</v>
      </c>
      <c r="D45" s="36" t="s">
        <v>19</v>
      </c>
      <c r="E45" s="60"/>
      <c r="F45" s="15">
        <f>E45/2</f>
        <v>0</v>
      </c>
      <c r="G45" s="15">
        <v>5</v>
      </c>
      <c r="H45" s="15" t="s">
        <v>30</v>
      </c>
      <c r="I45" s="16">
        <f t="shared" si="3"/>
        <v>0</v>
      </c>
      <c r="J45" s="66">
        <f t="shared" si="4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8" ht="24" customHeight="1" x14ac:dyDescent="0.25">
      <c r="A46" s="23">
        <v>34</v>
      </c>
      <c r="B46" s="41" t="s">
        <v>75</v>
      </c>
      <c r="C46" s="36" t="s">
        <v>112</v>
      </c>
      <c r="D46" s="36" t="s">
        <v>127</v>
      </c>
      <c r="E46" s="60"/>
      <c r="F46" s="15">
        <f>E46</f>
        <v>0</v>
      </c>
      <c r="G46" s="15">
        <v>5</v>
      </c>
      <c r="H46" s="15" t="s">
        <v>30</v>
      </c>
      <c r="I46" s="16">
        <f t="shared" si="3"/>
        <v>0</v>
      </c>
      <c r="J46" s="66">
        <f t="shared" si="4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8" ht="24" customHeight="1" x14ac:dyDescent="0.25">
      <c r="A47" s="23">
        <v>35</v>
      </c>
      <c r="B47" s="41" t="s">
        <v>76</v>
      </c>
      <c r="C47" s="36" t="s">
        <v>113</v>
      </c>
      <c r="D47" s="15" t="s">
        <v>125</v>
      </c>
      <c r="E47" s="60"/>
      <c r="F47" s="15">
        <f>E47/2</f>
        <v>0</v>
      </c>
      <c r="G47" s="15"/>
      <c r="H47" s="15" t="s">
        <v>17</v>
      </c>
      <c r="I47" s="16">
        <f t="shared" si="3"/>
        <v>0</v>
      </c>
      <c r="J47" s="66">
        <f t="shared" si="4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ht="36" customHeight="1" x14ac:dyDescent="0.25">
      <c r="A48" s="23">
        <v>36</v>
      </c>
      <c r="B48" s="41" t="s">
        <v>77</v>
      </c>
      <c r="C48" s="36" t="s">
        <v>25</v>
      </c>
      <c r="D48" s="36" t="s">
        <v>122</v>
      </c>
      <c r="E48" s="60"/>
      <c r="F48" s="15">
        <f>E48*2.5</f>
        <v>0</v>
      </c>
      <c r="G48" s="15">
        <v>10</v>
      </c>
      <c r="H48" s="15" t="s">
        <v>17</v>
      </c>
      <c r="I48" s="16">
        <f t="shared" si="3"/>
        <v>0</v>
      </c>
      <c r="J48" s="66">
        <f t="shared" si="4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8" ht="36" customHeight="1" x14ac:dyDescent="0.25">
      <c r="A49" s="23">
        <v>37</v>
      </c>
      <c r="B49" s="41" t="s">
        <v>24</v>
      </c>
      <c r="C49" s="36" t="s">
        <v>114</v>
      </c>
      <c r="D49" s="36" t="s">
        <v>125</v>
      </c>
      <c r="E49" s="60"/>
      <c r="F49" s="15">
        <f>E49</f>
        <v>0</v>
      </c>
      <c r="G49" s="15">
        <v>15</v>
      </c>
      <c r="H49" s="15" t="s">
        <v>17</v>
      </c>
      <c r="I49" s="16">
        <f t="shared" si="3"/>
        <v>0</v>
      </c>
      <c r="J49" s="66">
        <f t="shared" si="4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8" ht="36" customHeight="1" x14ac:dyDescent="0.25">
      <c r="A50" s="23">
        <v>38</v>
      </c>
      <c r="B50" s="41" t="s">
        <v>78</v>
      </c>
      <c r="C50" s="36" t="s">
        <v>114</v>
      </c>
      <c r="D50" s="36" t="s">
        <v>125</v>
      </c>
      <c r="E50" s="60"/>
      <c r="F50" s="15">
        <f>E50</f>
        <v>0</v>
      </c>
      <c r="G50" s="15">
        <v>15</v>
      </c>
      <c r="H50" s="15" t="s">
        <v>17</v>
      </c>
      <c r="I50" s="16">
        <f t="shared" si="3"/>
        <v>0</v>
      </c>
      <c r="J50" s="66">
        <f t="shared" si="4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ht="49.5" customHeight="1" x14ac:dyDescent="0.25">
      <c r="A51" s="23">
        <v>39</v>
      </c>
      <c r="B51" s="24" t="s">
        <v>79</v>
      </c>
      <c r="C51" s="36" t="s">
        <v>96</v>
      </c>
      <c r="D51" s="36" t="s">
        <v>120</v>
      </c>
      <c r="E51" s="60"/>
      <c r="F51" s="15">
        <f>E51</f>
        <v>0</v>
      </c>
      <c r="G51" s="15">
        <v>10</v>
      </c>
      <c r="H51" s="15" t="s">
        <v>17</v>
      </c>
      <c r="I51" s="16">
        <f t="shared" si="3"/>
        <v>0</v>
      </c>
      <c r="J51" s="66">
        <f t="shared" si="4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8" ht="36" customHeight="1" x14ac:dyDescent="0.25">
      <c r="A52" s="23">
        <v>40</v>
      </c>
      <c r="B52" s="41" t="s">
        <v>80</v>
      </c>
      <c r="C52" s="42" t="s">
        <v>115</v>
      </c>
      <c r="D52" s="38" t="s">
        <v>15</v>
      </c>
      <c r="E52" s="61"/>
      <c r="F52" s="15">
        <f>E52/4</f>
        <v>0</v>
      </c>
      <c r="G52" s="17">
        <v>10</v>
      </c>
      <c r="H52" s="17" t="s">
        <v>30</v>
      </c>
      <c r="I52" s="16">
        <f t="shared" si="3"/>
        <v>0</v>
      </c>
      <c r="J52" s="66">
        <f t="shared" si="4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8" ht="30.75" customHeight="1" x14ac:dyDescent="0.25">
      <c r="A53" s="23">
        <v>41</v>
      </c>
      <c r="B53" s="25" t="s">
        <v>32</v>
      </c>
      <c r="C53" s="38" t="s">
        <v>116</v>
      </c>
      <c r="D53" s="17" t="s">
        <v>15</v>
      </c>
      <c r="E53" s="61"/>
      <c r="F53" s="15">
        <f>E53/5</f>
        <v>0</v>
      </c>
      <c r="G53" s="17">
        <v>10</v>
      </c>
      <c r="H53" s="17" t="s">
        <v>30</v>
      </c>
      <c r="I53" s="16">
        <f t="shared" si="3"/>
        <v>0</v>
      </c>
      <c r="J53" s="66">
        <f t="shared" si="4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8" ht="15.75" customHeight="1" x14ac:dyDescent="0.25">
      <c r="A54" s="23">
        <v>42</v>
      </c>
      <c r="B54" s="25" t="s">
        <v>33</v>
      </c>
      <c r="C54" s="38" t="s">
        <v>117</v>
      </c>
      <c r="D54" s="17" t="s">
        <v>34</v>
      </c>
      <c r="E54" s="61"/>
      <c r="F54" s="15">
        <f>E54*2.5</f>
        <v>0</v>
      </c>
      <c r="G54" s="17">
        <v>5</v>
      </c>
      <c r="H54" s="17" t="s">
        <v>17</v>
      </c>
      <c r="I54" s="16">
        <f t="shared" si="3"/>
        <v>0</v>
      </c>
      <c r="J54" s="66">
        <f t="shared" si="4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8" ht="15.75" customHeight="1" x14ac:dyDescent="0.25">
      <c r="A55" s="23">
        <v>43</v>
      </c>
      <c r="B55" s="25" t="s">
        <v>35</v>
      </c>
      <c r="C55" s="38" t="s">
        <v>118</v>
      </c>
      <c r="D55" s="17" t="s">
        <v>36</v>
      </c>
      <c r="E55" s="61"/>
      <c r="F55" s="15">
        <f>E55*0.5</f>
        <v>0</v>
      </c>
      <c r="G55" s="17">
        <v>5</v>
      </c>
      <c r="H55" s="17" t="s">
        <v>17</v>
      </c>
      <c r="I55" s="16">
        <f t="shared" si="3"/>
        <v>0</v>
      </c>
      <c r="J55" s="66">
        <f t="shared" si="4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8" ht="27" customHeight="1" x14ac:dyDescent="0.25">
      <c r="A56" s="23">
        <v>44</v>
      </c>
      <c r="B56" s="25" t="s">
        <v>81</v>
      </c>
      <c r="C56" s="38" t="s">
        <v>96</v>
      </c>
      <c r="D56" s="38" t="s">
        <v>120</v>
      </c>
      <c r="E56" s="61"/>
      <c r="F56" s="15">
        <f t="shared" ref="F56:F58" si="5">E56</f>
        <v>0</v>
      </c>
      <c r="G56" s="17">
        <v>5</v>
      </c>
      <c r="H56" s="17" t="s">
        <v>17</v>
      </c>
      <c r="I56" s="16">
        <f t="shared" si="3"/>
        <v>0</v>
      </c>
      <c r="J56" s="66">
        <f t="shared" si="4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8" ht="36" customHeight="1" x14ac:dyDescent="0.25">
      <c r="A57" s="23">
        <v>45</v>
      </c>
      <c r="B57" s="25" t="s">
        <v>82</v>
      </c>
      <c r="C57" s="38" t="s">
        <v>96</v>
      </c>
      <c r="D57" s="38" t="s">
        <v>120</v>
      </c>
      <c r="E57" s="61"/>
      <c r="F57" s="15">
        <f t="shared" si="5"/>
        <v>0</v>
      </c>
      <c r="G57" s="17">
        <v>5</v>
      </c>
      <c r="H57" s="17" t="s">
        <v>30</v>
      </c>
      <c r="I57" s="16">
        <f t="shared" si="3"/>
        <v>0</v>
      </c>
      <c r="J57" s="66">
        <f t="shared" si="4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8" ht="24" customHeight="1" x14ac:dyDescent="0.25">
      <c r="A58" s="23">
        <v>46</v>
      </c>
      <c r="B58" s="25" t="s">
        <v>83</v>
      </c>
      <c r="C58" s="38" t="s">
        <v>119</v>
      </c>
      <c r="D58" s="38" t="s">
        <v>128</v>
      </c>
      <c r="E58" s="61"/>
      <c r="F58" s="15">
        <f t="shared" si="5"/>
        <v>0</v>
      </c>
      <c r="G58" s="17">
        <v>5</v>
      </c>
      <c r="H58" s="38" t="s">
        <v>17</v>
      </c>
      <c r="I58" s="16">
        <f t="shared" si="3"/>
        <v>0</v>
      </c>
      <c r="J58" s="66">
        <f t="shared" si="4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8" ht="15.75" customHeight="1" x14ac:dyDescent="0.25">
      <c r="A59" s="1"/>
      <c r="B59" s="26"/>
      <c r="C59" s="26"/>
      <c r="D59" s="26"/>
      <c r="E59" s="26"/>
      <c r="F59" s="26"/>
      <c r="G59" s="26"/>
      <c r="H59" s="26" t="s">
        <v>27</v>
      </c>
      <c r="I59" s="11">
        <f>SUM(I37:I58)</f>
        <v>0</v>
      </c>
      <c r="J59" s="11">
        <f>SUM(J37:J58)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8" ht="15.75" customHeight="1" x14ac:dyDescent="0.25">
      <c r="A60" s="1"/>
      <c r="B60" s="27"/>
      <c r="C60" s="27"/>
      <c r="D60" s="27"/>
      <c r="E60" s="27"/>
      <c r="F60" s="27"/>
      <c r="G60" s="27"/>
      <c r="H60" s="28" t="s">
        <v>37</v>
      </c>
      <c r="I60" s="29">
        <f>I59+I34</f>
        <v>0</v>
      </c>
      <c r="J60" s="30">
        <f>J34+J59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8" ht="15.75" customHeight="1" x14ac:dyDescent="0.25">
      <c r="A61" s="1"/>
      <c r="B61" s="31"/>
      <c r="C61" s="32"/>
      <c r="D61" s="32"/>
      <c r="E61" s="32"/>
      <c r="F61" s="32"/>
      <c r="G61" s="32"/>
      <c r="H61" s="1"/>
      <c r="I61" s="32" t="s">
        <v>38</v>
      </c>
      <c r="J61" s="22" t="str">
        <f>IF(J59&lt;15,"Não atingiu 15",IF(J59&gt;=15,IF(J59&lt;=35,J59,IF(J59&gt;35,35))))</f>
        <v>Não atingiu 15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8" ht="15.75" customHeight="1" x14ac:dyDescent="0.25">
      <c r="A62" s="1"/>
      <c r="B62" s="33"/>
      <c r="C62" s="32"/>
      <c r="D62" s="32"/>
      <c r="E62" s="32"/>
      <c r="F62" s="32"/>
      <c r="G62" s="32"/>
      <c r="H62" s="3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8" ht="15.75" customHeight="1" x14ac:dyDescent="0.25">
      <c r="A63" s="1"/>
      <c r="B63" s="79" t="s">
        <v>39</v>
      </c>
      <c r="C63" s="80"/>
      <c r="D63" s="80"/>
      <c r="E63" s="80"/>
      <c r="F63" s="80"/>
      <c r="G63" s="80"/>
      <c r="H63" s="80"/>
      <c r="I63" s="81"/>
      <c r="J63" s="34" t="e">
        <f>J61+J35</f>
        <v>#VALUE!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8" ht="15.75" customHeight="1" x14ac:dyDescent="0.25">
      <c r="A64" s="1"/>
      <c r="B64" s="35"/>
      <c r="C64" s="67"/>
      <c r="D64" s="9"/>
      <c r="E64" s="9"/>
      <c r="F64" s="9"/>
      <c r="G64" s="9"/>
      <c r="H64" s="9"/>
      <c r="I64" s="35"/>
      <c r="J64" s="35"/>
      <c r="K64" s="3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5" t="s">
        <v>40</v>
      </c>
      <c r="C65" s="68"/>
      <c r="D65" s="9"/>
      <c r="E65" s="9"/>
      <c r="F65" s="9"/>
      <c r="G65" s="9"/>
      <c r="H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8.5" customHeight="1" x14ac:dyDescent="0.25">
      <c r="A67" s="1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67" t="s">
        <v>41</v>
      </c>
      <c r="C68" s="68"/>
      <c r="D68" s="68"/>
      <c r="E68" s="68"/>
      <c r="F68" s="68"/>
      <c r="G68" s="68"/>
      <c r="H68" s="68"/>
      <c r="I68" s="68"/>
      <c r="J68" s="68"/>
      <c r="K68" s="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8.5" customHeight="1" x14ac:dyDescent="0.25">
      <c r="A70" s="1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67" t="s">
        <v>42</v>
      </c>
      <c r="C71" s="68"/>
      <c r="D71" s="68"/>
      <c r="E71" s="68"/>
      <c r="F71" s="68"/>
      <c r="G71" s="68"/>
      <c r="H71" s="68"/>
      <c r="I71" s="68"/>
      <c r="J71" s="68"/>
      <c r="K71" s="6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F272" s="1"/>
      <c r="H272" s="1"/>
    </row>
    <row r="273" spans="6:8" ht="15.75" customHeight="1" x14ac:dyDescent="0.25">
      <c r="F273" s="1"/>
      <c r="H273" s="1"/>
    </row>
    <row r="274" spans="6:8" ht="15.75" customHeight="1" x14ac:dyDescent="0.25">
      <c r="F274" s="1"/>
      <c r="H274" s="1"/>
    </row>
    <row r="275" spans="6:8" ht="15.75" customHeight="1" x14ac:dyDescent="0.25">
      <c r="F275" s="1"/>
      <c r="H275" s="1"/>
    </row>
    <row r="276" spans="6:8" ht="15.75" customHeight="1" x14ac:dyDescent="0.25">
      <c r="F276" s="1"/>
      <c r="H276" s="1"/>
    </row>
    <row r="277" spans="6:8" ht="15.75" customHeight="1" x14ac:dyDescent="0.25">
      <c r="F277" s="1"/>
      <c r="H277" s="1"/>
    </row>
    <row r="278" spans="6:8" ht="15.75" customHeight="1" x14ac:dyDescent="0.25">
      <c r="F278" s="1"/>
      <c r="H278" s="1"/>
    </row>
    <row r="279" spans="6:8" ht="15.75" customHeight="1" x14ac:dyDescent="0.25">
      <c r="F279" s="1"/>
      <c r="H279" s="1"/>
    </row>
    <row r="280" spans="6:8" ht="15.75" customHeight="1" x14ac:dyDescent="0.25">
      <c r="F280" s="1"/>
      <c r="H280" s="1"/>
    </row>
    <row r="281" spans="6:8" ht="15.75" customHeight="1" x14ac:dyDescent="0.25">
      <c r="F281" s="1"/>
      <c r="H281" s="1"/>
    </row>
    <row r="282" spans="6:8" ht="15.75" customHeight="1" x14ac:dyDescent="0.25">
      <c r="F282" s="1"/>
      <c r="H282" s="1"/>
    </row>
    <row r="283" spans="6:8" ht="15.75" customHeight="1" x14ac:dyDescent="0.25">
      <c r="F283" s="1"/>
      <c r="H283" s="1"/>
    </row>
    <row r="284" spans="6:8" ht="15.75" customHeight="1" x14ac:dyDescent="0.25">
      <c r="F284" s="1"/>
      <c r="H284" s="1"/>
    </row>
    <row r="285" spans="6:8" ht="15.75" customHeight="1" x14ac:dyDescent="0.25">
      <c r="F285" s="1"/>
      <c r="H285" s="1"/>
    </row>
    <row r="286" spans="6:8" ht="15.75" customHeight="1" x14ac:dyDescent="0.25">
      <c r="F286" s="1"/>
      <c r="H286" s="1"/>
    </row>
    <row r="287" spans="6:8" ht="15.75" customHeight="1" x14ac:dyDescent="0.25">
      <c r="F287" s="1"/>
      <c r="H287" s="1"/>
    </row>
    <row r="288" spans="6:8" ht="15.75" customHeight="1" x14ac:dyDescent="0.25">
      <c r="F288" s="1"/>
      <c r="H288" s="1"/>
    </row>
    <row r="289" spans="6:8" ht="15.75" customHeight="1" x14ac:dyDescent="0.25">
      <c r="F289" s="1"/>
      <c r="H289" s="1"/>
    </row>
    <row r="290" spans="6:8" ht="15.75" customHeight="1" x14ac:dyDescent="0.25">
      <c r="F290" s="1"/>
      <c r="H290" s="1"/>
    </row>
    <row r="291" spans="6:8" ht="15.75" customHeight="1" x14ac:dyDescent="0.25">
      <c r="F291" s="1"/>
      <c r="H291" s="1"/>
    </row>
    <row r="292" spans="6:8" ht="15.75" customHeight="1" x14ac:dyDescent="0.25">
      <c r="F292" s="1"/>
      <c r="H292" s="1"/>
    </row>
    <row r="293" spans="6:8" ht="15.75" customHeight="1" x14ac:dyDescent="0.25">
      <c r="F293" s="1"/>
      <c r="H293" s="1"/>
    </row>
    <row r="294" spans="6:8" ht="15.75" customHeight="1" x14ac:dyDescent="0.25">
      <c r="F294" s="1"/>
      <c r="H294" s="1"/>
    </row>
    <row r="295" spans="6:8" ht="15.75" customHeight="1" x14ac:dyDescent="0.25">
      <c r="F295" s="1"/>
      <c r="H295" s="1"/>
    </row>
    <row r="296" spans="6:8" ht="15.75" customHeight="1" x14ac:dyDescent="0.25">
      <c r="F296" s="1"/>
      <c r="H296" s="1"/>
    </row>
    <row r="297" spans="6:8" ht="15.75" customHeight="1" x14ac:dyDescent="0.25">
      <c r="F297" s="1"/>
      <c r="H297" s="1"/>
    </row>
    <row r="298" spans="6:8" ht="15.75" customHeight="1" x14ac:dyDescent="0.25">
      <c r="F298" s="1"/>
      <c r="H298" s="1"/>
    </row>
    <row r="299" spans="6:8" ht="15.75" customHeight="1" x14ac:dyDescent="0.25">
      <c r="F299" s="1"/>
      <c r="H299" s="1"/>
    </row>
    <row r="300" spans="6:8" ht="15.75" customHeight="1" x14ac:dyDescent="0.25">
      <c r="F300" s="1"/>
      <c r="H300" s="1"/>
    </row>
    <row r="301" spans="6:8" ht="15.75" customHeight="1" x14ac:dyDescent="0.25">
      <c r="F301" s="1"/>
      <c r="H301" s="1"/>
    </row>
    <row r="302" spans="6:8" ht="15.75" customHeight="1" x14ac:dyDescent="0.25">
      <c r="F302" s="1"/>
      <c r="H302" s="1"/>
    </row>
    <row r="303" spans="6:8" ht="15.75" customHeight="1" x14ac:dyDescent="0.25">
      <c r="F303" s="1"/>
      <c r="H303" s="1"/>
    </row>
    <row r="304" spans="6:8" ht="15.75" customHeight="1" x14ac:dyDescent="0.25">
      <c r="F304" s="1"/>
      <c r="H304" s="1"/>
    </row>
    <row r="305" spans="6:8" ht="15.75" customHeight="1" x14ac:dyDescent="0.25">
      <c r="F305" s="1"/>
      <c r="H305" s="1"/>
    </row>
    <row r="306" spans="6:8" ht="15.75" customHeight="1" x14ac:dyDescent="0.25">
      <c r="F306" s="1"/>
      <c r="H306" s="1"/>
    </row>
    <row r="307" spans="6:8" ht="15.75" customHeight="1" x14ac:dyDescent="0.25">
      <c r="F307" s="1"/>
      <c r="H307" s="1"/>
    </row>
    <row r="308" spans="6:8" ht="15.75" customHeight="1" x14ac:dyDescent="0.25">
      <c r="F308" s="1"/>
      <c r="H308" s="1"/>
    </row>
    <row r="309" spans="6:8" ht="15.75" customHeight="1" x14ac:dyDescent="0.25">
      <c r="F309" s="1"/>
      <c r="H309" s="1"/>
    </row>
    <row r="310" spans="6:8" ht="15.75" customHeight="1" x14ac:dyDescent="0.25">
      <c r="F310" s="1"/>
      <c r="H310" s="1"/>
    </row>
    <row r="311" spans="6:8" ht="15.75" customHeight="1" x14ac:dyDescent="0.25">
      <c r="F311" s="1"/>
      <c r="H311" s="1"/>
    </row>
    <row r="312" spans="6:8" ht="15.75" customHeight="1" x14ac:dyDescent="0.25">
      <c r="F312" s="1"/>
      <c r="H312" s="1"/>
    </row>
    <row r="313" spans="6:8" ht="15.75" customHeight="1" x14ac:dyDescent="0.25">
      <c r="F313" s="1"/>
      <c r="H313" s="1"/>
    </row>
    <row r="314" spans="6:8" ht="15.75" customHeight="1" x14ac:dyDescent="0.25">
      <c r="F314" s="1"/>
      <c r="H314" s="1"/>
    </row>
    <row r="315" spans="6:8" ht="15.75" customHeight="1" x14ac:dyDescent="0.25">
      <c r="F315" s="1"/>
      <c r="H315" s="1"/>
    </row>
    <row r="316" spans="6:8" ht="15.75" customHeight="1" x14ac:dyDescent="0.25">
      <c r="F316" s="1"/>
      <c r="H316" s="1"/>
    </row>
    <row r="317" spans="6:8" ht="15.75" customHeight="1" x14ac:dyDescent="0.25">
      <c r="F317" s="1"/>
      <c r="H317" s="1"/>
    </row>
    <row r="318" spans="6:8" ht="15.75" customHeight="1" x14ac:dyDescent="0.25">
      <c r="F318" s="1"/>
      <c r="H318" s="1"/>
    </row>
    <row r="319" spans="6:8" ht="15.75" customHeight="1" x14ac:dyDescent="0.25">
      <c r="F319" s="1"/>
      <c r="H319" s="1"/>
    </row>
    <row r="320" spans="6:8" ht="15.75" customHeight="1" x14ac:dyDescent="0.25">
      <c r="F320" s="1"/>
      <c r="H320" s="1"/>
    </row>
    <row r="321" spans="6:8" ht="15.75" customHeight="1" x14ac:dyDescent="0.25">
      <c r="F321" s="1"/>
      <c r="H321" s="1"/>
    </row>
    <row r="322" spans="6:8" ht="15.75" customHeight="1" x14ac:dyDescent="0.25">
      <c r="F322" s="1"/>
      <c r="H322" s="1"/>
    </row>
    <row r="323" spans="6:8" ht="15.75" customHeight="1" x14ac:dyDescent="0.25">
      <c r="F323" s="1"/>
      <c r="H323" s="1"/>
    </row>
    <row r="324" spans="6:8" ht="15.75" customHeight="1" x14ac:dyDescent="0.25">
      <c r="F324" s="1"/>
      <c r="H324" s="1"/>
    </row>
    <row r="325" spans="6:8" ht="15.75" customHeight="1" x14ac:dyDescent="0.25">
      <c r="F325" s="1"/>
      <c r="H325" s="1"/>
    </row>
    <row r="326" spans="6:8" ht="15.75" customHeight="1" x14ac:dyDescent="0.25">
      <c r="F326" s="1"/>
      <c r="H326" s="1"/>
    </row>
    <row r="327" spans="6:8" ht="15.75" customHeight="1" x14ac:dyDescent="0.25">
      <c r="F327" s="1"/>
      <c r="H327" s="1"/>
    </row>
    <row r="328" spans="6:8" ht="15.75" customHeight="1" x14ac:dyDescent="0.25">
      <c r="F328" s="1"/>
      <c r="H328" s="1"/>
    </row>
    <row r="329" spans="6:8" ht="15.75" customHeight="1" x14ac:dyDescent="0.25">
      <c r="F329" s="1"/>
      <c r="H329" s="1"/>
    </row>
    <row r="330" spans="6:8" ht="15.75" customHeight="1" x14ac:dyDescent="0.25">
      <c r="F330" s="1"/>
      <c r="H330" s="1"/>
    </row>
    <row r="331" spans="6:8" ht="15.75" customHeight="1" x14ac:dyDescent="0.25">
      <c r="F331" s="1"/>
      <c r="H331" s="1"/>
    </row>
    <row r="332" spans="6:8" ht="15.75" customHeight="1" x14ac:dyDescent="0.25">
      <c r="F332" s="1"/>
      <c r="H332" s="1"/>
    </row>
    <row r="333" spans="6:8" ht="15.75" customHeight="1" x14ac:dyDescent="0.25">
      <c r="F333" s="1"/>
      <c r="H333" s="1"/>
    </row>
    <row r="334" spans="6:8" ht="15.75" customHeight="1" x14ac:dyDescent="0.25">
      <c r="F334" s="1"/>
      <c r="H334" s="1"/>
    </row>
    <row r="335" spans="6:8" ht="15.75" customHeight="1" x14ac:dyDescent="0.25">
      <c r="F335" s="1"/>
      <c r="H335" s="1"/>
    </row>
    <row r="336" spans="6:8" ht="15.75" customHeight="1" x14ac:dyDescent="0.25">
      <c r="F336" s="1"/>
      <c r="H336" s="1"/>
    </row>
    <row r="337" spans="6:8" ht="15.75" customHeight="1" x14ac:dyDescent="0.25">
      <c r="F337" s="1"/>
      <c r="H337" s="1"/>
    </row>
    <row r="338" spans="6:8" ht="15.75" customHeight="1" x14ac:dyDescent="0.25">
      <c r="F338" s="1"/>
      <c r="H338" s="1"/>
    </row>
    <row r="339" spans="6:8" ht="15.75" customHeight="1" x14ac:dyDescent="0.25">
      <c r="F339" s="1"/>
      <c r="H339" s="1"/>
    </row>
    <row r="340" spans="6:8" ht="15.75" customHeight="1" x14ac:dyDescent="0.25">
      <c r="F340" s="1"/>
      <c r="H340" s="1"/>
    </row>
    <row r="341" spans="6:8" ht="15.75" customHeight="1" x14ac:dyDescent="0.25">
      <c r="F341" s="1"/>
      <c r="H341" s="1"/>
    </row>
    <row r="342" spans="6:8" ht="15.75" customHeight="1" x14ac:dyDescent="0.25">
      <c r="F342" s="1"/>
      <c r="H342" s="1"/>
    </row>
    <row r="343" spans="6:8" ht="15.75" customHeight="1" x14ac:dyDescent="0.25">
      <c r="F343" s="1"/>
      <c r="H343" s="1"/>
    </row>
    <row r="344" spans="6:8" ht="15.75" customHeight="1" x14ac:dyDescent="0.25">
      <c r="F344" s="1"/>
      <c r="H344" s="1"/>
    </row>
    <row r="345" spans="6:8" ht="15.75" customHeight="1" x14ac:dyDescent="0.25">
      <c r="F345" s="1"/>
      <c r="H345" s="1"/>
    </row>
    <row r="346" spans="6:8" ht="15.75" customHeight="1" x14ac:dyDescent="0.25">
      <c r="F346" s="1"/>
      <c r="H346" s="1"/>
    </row>
    <row r="347" spans="6:8" ht="15.75" customHeight="1" x14ac:dyDescent="0.25">
      <c r="F347" s="1"/>
      <c r="H347" s="1"/>
    </row>
    <row r="348" spans="6:8" ht="15.75" customHeight="1" x14ac:dyDescent="0.25">
      <c r="F348" s="1"/>
      <c r="H348" s="1"/>
    </row>
    <row r="349" spans="6:8" ht="15.75" customHeight="1" x14ac:dyDescent="0.25">
      <c r="F349" s="1"/>
      <c r="H349" s="1"/>
    </row>
    <row r="350" spans="6:8" ht="15.75" customHeight="1" x14ac:dyDescent="0.25">
      <c r="F350" s="1"/>
      <c r="H350" s="1"/>
    </row>
    <row r="351" spans="6:8" ht="15.75" customHeight="1" x14ac:dyDescent="0.25">
      <c r="F351" s="1"/>
      <c r="H351" s="1"/>
    </row>
    <row r="352" spans="6:8" ht="15.75" customHeight="1" x14ac:dyDescent="0.25">
      <c r="F352" s="1"/>
      <c r="H352" s="1"/>
    </row>
    <row r="353" spans="6:8" ht="15.75" customHeight="1" x14ac:dyDescent="0.25">
      <c r="F353" s="1"/>
      <c r="H353" s="1"/>
    </row>
    <row r="354" spans="6:8" ht="15.75" customHeight="1" x14ac:dyDescent="0.25">
      <c r="F354" s="1"/>
      <c r="H354" s="1"/>
    </row>
    <row r="355" spans="6:8" ht="15.75" customHeight="1" x14ac:dyDescent="0.25">
      <c r="F355" s="1"/>
      <c r="H355" s="1"/>
    </row>
    <row r="356" spans="6:8" ht="15.75" customHeight="1" x14ac:dyDescent="0.25">
      <c r="F356" s="1"/>
      <c r="H356" s="1"/>
    </row>
    <row r="357" spans="6:8" ht="15.75" customHeight="1" x14ac:dyDescent="0.25">
      <c r="F357" s="1"/>
      <c r="H357" s="1"/>
    </row>
    <row r="358" spans="6:8" ht="15.75" customHeight="1" x14ac:dyDescent="0.25">
      <c r="F358" s="1"/>
      <c r="H358" s="1"/>
    </row>
    <row r="359" spans="6:8" ht="15.75" customHeight="1" x14ac:dyDescent="0.25">
      <c r="F359" s="1"/>
      <c r="H359" s="1"/>
    </row>
    <row r="360" spans="6:8" ht="15.75" customHeight="1" x14ac:dyDescent="0.25">
      <c r="F360" s="1"/>
      <c r="H360" s="1"/>
    </row>
    <row r="361" spans="6:8" ht="15.75" customHeight="1" x14ac:dyDescent="0.25">
      <c r="F361" s="1"/>
      <c r="H361" s="1"/>
    </row>
    <row r="362" spans="6:8" ht="15.75" customHeight="1" x14ac:dyDescent="0.25">
      <c r="F362" s="1"/>
      <c r="H362" s="1"/>
    </row>
    <row r="363" spans="6:8" ht="15.75" customHeight="1" x14ac:dyDescent="0.25">
      <c r="F363" s="1"/>
      <c r="H363" s="1"/>
    </row>
    <row r="364" spans="6:8" ht="15.75" customHeight="1" x14ac:dyDescent="0.25">
      <c r="F364" s="1"/>
      <c r="H364" s="1"/>
    </row>
    <row r="365" spans="6:8" ht="15.75" customHeight="1" x14ac:dyDescent="0.25">
      <c r="F365" s="1"/>
      <c r="H365" s="1"/>
    </row>
    <row r="366" spans="6:8" ht="15.75" customHeight="1" x14ac:dyDescent="0.25">
      <c r="F366" s="1"/>
      <c r="H366" s="1"/>
    </row>
    <row r="367" spans="6:8" ht="15.75" customHeight="1" x14ac:dyDescent="0.25">
      <c r="F367" s="1"/>
      <c r="H367" s="1"/>
    </row>
    <row r="368" spans="6:8" ht="15.75" customHeight="1" x14ac:dyDescent="0.25">
      <c r="F368" s="1"/>
      <c r="H368" s="1"/>
    </row>
    <row r="369" spans="6:8" ht="15.75" customHeight="1" x14ac:dyDescent="0.25">
      <c r="F369" s="1"/>
      <c r="H369" s="1"/>
    </row>
    <row r="370" spans="6:8" ht="15.75" customHeight="1" x14ac:dyDescent="0.25">
      <c r="F370" s="1"/>
      <c r="H370" s="1"/>
    </row>
    <row r="371" spans="6:8" ht="15.75" customHeight="1" x14ac:dyDescent="0.25">
      <c r="F371" s="1"/>
      <c r="H371" s="1"/>
    </row>
    <row r="372" spans="6:8" ht="15.75" customHeight="1" x14ac:dyDescent="0.25">
      <c r="F372" s="1"/>
      <c r="H372" s="1"/>
    </row>
    <row r="373" spans="6:8" ht="15.75" customHeight="1" x14ac:dyDescent="0.25">
      <c r="F373" s="1"/>
      <c r="H373" s="1"/>
    </row>
    <row r="374" spans="6:8" ht="15.75" customHeight="1" x14ac:dyDescent="0.25">
      <c r="F374" s="1"/>
      <c r="H374" s="1"/>
    </row>
    <row r="375" spans="6:8" ht="15.75" customHeight="1" x14ac:dyDescent="0.25">
      <c r="F375" s="1"/>
      <c r="H375" s="1"/>
    </row>
    <row r="376" spans="6:8" ht="15.75" customHeight="1" x14ac:dyDescent="0.25">
      <c r="F376" s="1"/>
      <c r="H376" s="1"/>
    </row>
    <row r="377" spans="6:8" ht="15.75" customHeight="1" x14ac:dyDescent="0.25">
      <c r="F377" s="1"/>
      <c r="H377" s="1"/>
    </row>
    <row r="378" spans="6:8" ht="15.75" customHeight="1" x14ac:dyDescent="0.25">
      <c r="F378" s="1"/>
      <c r="H378" s="1"/>
    </row>
    <row r="379" spans="6:8" ht="15.75" customHeight="1" x14ac:dyDescent="0.25">
      <c r="F379" s="1"/>
      <c r="H379" s="1"/>
    </row>
    <row r="380" spans="6:8" ht="15.75" customHeight="1" x14ac:dyDescent="0.25">
      <c r="F380" s="1"/>
      <c r="H380" s="1"/>
    </row>
    <row r="381" spans="6:8" ht="15.75" customHeight="1" x14ac:dyDescent="0.25">
      <c r="F381" s="1"/>
      <c r="H381" s="1"/>
    </row>
    <row r="382" spans="6:8" ht="15.75" customHeight="1" x14ac:dyDescent="0.25">
      <c r="F382" s="1"/>
      <c r="H382" s="1"/>
    </row>
    <row r="383" spans="6:8" ht="15.75" customHeight="1" x14ac:dyDescent="0.25">
      <c r="F383" s="1"/>
      <c r="H383" s="1"/>
    </row>
    <row r="384" spans="6:8" ht="15.75" customHeight="1" x14ac:dyDescent="0.25">
      <c r="F384" s="1"/>
      <c r="H384" s="1"/>
    </row>
    <row r="385" spans="6:8" ht="15.75" customHeight="1" x14ac:dyDescent="0.25">
      <c r="F385" s="1"/>
      <c r="H385" s="1"/>
    </row>
    <row r="386" spans="6:8" ht="15.75" customHeight="1" x14ac:dyDescent="0.25">
      <c r="F386" s="1"/>
      <c r="H386" s="1"/>
    </row>
    <row r="387" spans="6:8" ht="15.75" customHeight="1" x14ac:dyDescent="0.25">
      <c r="F387" s="1"/>
      <c r="H387" s="1"/>
    </row>
    <row r="388" spans="6:8" ht="15.75" customHeight="1" x14ac:dyDescent="0.25">
      <c r="F388" s="1"/>
      <c r="H388" s="1"/>
    </row>
    <row r="389" spans="6:8" ht="15.75" customHeight="1" x14ac:dyDescent="0.25">
      <c r="F389" s="1"/>
      <c r="H389" s="1"/>
    </row>
    <row r="390" spans="6:8" ht="15.75" customHeight="1" x14ac:dyDescent="0.25">
      <c r="F390" s="1"/>
      <c r="H390" s="1"/>
    </row>
    <row r="391" spans="6:8" ht="15.75" customHeight="1" x14ac:dyDescent="0.25">
      <c r="F391" s="1"/>
      <c r="H391" s="1"/>
    </row>
    <row r="392" spans="6:8" ht="15.75" customHeight="1" x14ac:dyDescent="0.25">
      <c r="F392" s="1"/>
      <c r="H392" s="1"/>
    </row>
    <row r="393" spans="6:8" ht="15.75" customHeight="1" x14ac:dyDescent="0.25">
      <c r="F393" s="1"/>
      <c r="H393" s="1"/>
    </row>
    <row r="394" spans="6:8" ht="15.75" customHeight="1" x14ac:dyDescent="0.25">
      <c r="F394" s="1"/>
      <c r="H394" s="1"/>
    </row>
    <row r="395" spans="6:8" ht="15.75" customHeight="1" x14ac:dyDescent="0.25">
      <c r="F395" s="1"/>
      <c r="H395" s="1"/>
    </row>
    <row r="396" spans="6:8" ht="15.75" customHeight="1" x14ac:dyDescent="0.25">
      <c r="F396" s="1"/>
      <c r="H396" s="1"/>
    </row>
    <row r="397" spans="6:8" ht="15.75" customHeight="1" x14ac:dyDescent="0.25">
      <c r="F397" s="1"/>
      <c r="H397" s="1"/>
    </row>
    <row r="398" spans="6:8" ht="15.75" customHeight="1" x14ac:dyDescent="0.25">
      <c r="F398" s="1"/>
      <c r="H398" s="1"/>
    </row>
    <row r="399" spans="6:8" ht="15.75" customHeight="1" x14ac:dyDescent="0.25">
      <c r="F399" s="1"/>
      <c r="H399" s="1"/>
    </row>
    <row r="400" spans="6:8" ht="15.75" customHeight="1" x14ac:dyDescent="0.25">
      <c r="F400" s="1"/>
      <c r="H400" s="1"/>
    </row>
    <row r="401" spans="6:8" ht="15.75" customHeight="1" x14ac:dyDescent="0.25">
      <c r="F401" s="1"/>
      <c r="H401" s="1"/>
    </row>
    <row r="402" spans="6:8" ht="15.75" customHeight="1" x14ac:dyDescent="0.25">
      <c r="F402" s="1"/>
      <c r="H402" s="1"/>
    </row>
    <row r="403" spans="6:8" ht="15.75" customHeight="1" x14ac:dyDescent="0.25">
      <c r="F403" s="1"/>
      <c r="H403" s="1"/>
    </row>
    <row r="404" spans="6:8" ht="15.75" customHeight="1" x14ac:dyDescent="0.25">
      <c r="F404" s="1"/>
      <c r="H404" s="1"/>
    </row>
    <row r="405" spans="6:8" ht="15.75" customHeight="1" x14ac:dyDescent="0.25">
      <c r="F405" s="1"/>
      <c r="H405" s="1"/>
    </row>
    <row r="406" spans="6:8" ht="15.75" customHeight="1" x14ac:dyDescent="0.25">
      <c r="F406" s="1"/>
      <c r="H406" s="1"/>
    </row>
    <row r="407" spans="6:8" ht="15.75" customHeight="1" x14ac:dyDescent="0.25">
      <c r="F407" s="1"/>
      <c r="H407" s="1"/>
    </row>
    <row r="408" spans="6:8" ht="15.75" customHeight="1" x14ac:dyDescent="0.25">
      <c r="F408" s="1"/>
      <c r="H408" s="1"/>
    </row>
    <row r="409" spans="6:8" ht="15.75" customHeight="1" x14ac:dyDescent="0.25">
      <c r="F409" s="1"/>
      <c r="H409" s="1"/>
    </row>
    <row r="410" spans="6:8" ht="15.75" customHeight="1" x14ac:dyDescent="0.25">
      <c r="F410" s="1"/>
      <c r="H410" s="1"/>
    </row>
    <row r="411" spans="6:8" ht="15.75" customHeight="1" x14ac:dyDescent="0.25">
      <c r="F411" s="1"/>
      <c r="H411" s="1"/>
    </row>
    <row r="412" spans="6:8" ht="15.75" customHeight="1" x14ac:dyDescent="0.25">
      <c r="F412" s="1"/>
      <c r="H412" s="1"/>
    </row>
    <row r="413" spans="6:8" ht="15.75" customHeight="1" x14ac:dyDescent="0.25">
      <c r="F413" s="1"/>
      <c r="H413" s="1"/>
    </row>
    <row r="414" spans="6:8" ht="15.75" customHeight="1" x14ac:dyDescent="0.25">
      <c r="F414" s="1"/>
      <c r="H414" s="1"/>
    </row>
    <row r="415" spans="6:8" ht="15.75" customHeight="1" x14ac:dyDescent="0.25">
      <c r="F415" s="1"/>
      <c r="H415" s="1"/>
    </row>
    <row r="416" spans="6:8" ht="15.75" customHeight="1" x14ac:dyDescent="0.25">
      <c r="F416" s="1"/>
      <c r="H416" s="1"/>
    </row>
    <row r="417" spans="6:8" ht="15.75" customHeight="1" x14ac:dyDescent="0.25">
      <c r="F417" s="1"/>
      <c r="H417" s="1"/>
    </row>
    <row r="418" spans="6:8" ht="15.75" customHeight="1" x14ac:dyDescent="0.25">
      <c r="F418" s="1"/>
      <c r="H418" s="1"/>
    </row>
    <row r="419" spans="6:8" ht="15.75" customHeight="1" x14ac:dyDescent="0.25">
      <c r="F419" s="1"/>
      <c r="H419" s="1"/>
    </row>
    <row r="420" spans="6:8" ht="15.75" customHeight="1" x14ac:dyDescent="0.25">
      <c r="F420" s="1"/>
      <c r="H420" s="1"/>
    </row>
    <row r="421" spans="6:8" ht="15.75" customHeight="1" x14ac:dyDescent="0.25">
      <c r="F421" s="1"/>
      <c r="H421" s="1"/>
    </row>
    <row r="422" spans="6:8" ht="15.75" customHeight="1" x14ac:dyDescent="0.25">
      <c r="F422" s="1"/>
      <c r="H422" s="1"/>
    </row>
    <row r="423" spans="6:8" ht="15.75" customHeight="1" x14ac:dyDescent="0.25">
      <c r="F423" s="1"/>
      <c r="H423" s="1"/>
    </row>
    <row r="424" spans="6:8" ht="15.75" customHeight="1" x14ac:dyDescent="0.25">
      <c r="F424" s="1"/>
      <c r="H424" s="1"/>
    </row>
    <row r="425" spans="6:8" ht="15.75" customHeight="1" x14ac:dyDescent="0.25">
      <c r="F425" s="1"/>
      <c r="H425" s="1"/>
    </row>
    <row r="426" spans="6:8" ht="15.75" customHeight="1" x14ac:dyDescent="0.25">
      <c r="F426" s="1"/>
      <c r="H426" s="1"/>
    </row>
    <row r="427" spans="6:8" ht="15.75" customHeight="1" x14ac:dyDescent="0.25">
      <c r="F427" s="1"/>
      <c r="H427" s="1"/>
    </row>
    <row r="428" spans="6:8" ht="15.75" customHeight="1" x14ac:dyDescent="0.25">
      <c r="F428" s="1"/>
      <c r="H428" s="1"/>
    </row>
    <row r="429" spans="6:8" ht="15.75" customHeight="1" x14ac:dyDescent="0.25">
      <c r="F429" s="1"/>
      <c r="H429" s="1"/>
    </row>
    <row r="430" spans="6:8" ht="15.75" customHeight="1" x14ac:dyDescent="0.25">
      <c r="F430" s="1"/>
      <c r="H430" s="1"/>
    </row>
    <row r="431" spans="6:8" ht="15.75" customHeight="1" x14ac:dyDescent="0.25">
      <c r="F431" s="1"/>
      <c r="H431" s="1"/>
    </row>
    <row r="432" spans="6:8" ht="15.75" customHeight="1" x14ac:dyDescent="0.25">
      <c r="F432" s="1"/>
      <c r="H432" s="1"/>
    </row>
    <row r="433" spans="6:8" ht="15.75" customHeight="1" x14ac:dyDescent="0.25">
      <c r="F433" s="1"/>
      <c r="H433" s="1"/>
    </row>
    <row r="434" spans="6:8" ht="15.75" customHeight="1" x14ac:dyDescent="0.25">
      <c r="F434" s="1"/>
      <c r="H434" s="1"/>
    </row>
    <row r="435" spans="6:8" ht="15.75" customHeight="1" x14ac:dyDescent="0.25">
      <c r="F435" s="1"/>
      <c r="H435" s="1"/>
    </row>
    <row r="436" spans="6:8" ht="15.75" customHeight="1" x14ac:dyDescent="0.25">
      <c r="F436" s="1"/>
      <c r="H436" s="1"/>
    </row>
    <row r="437" spans="6:8" ht="15.75" customHeight="1" x14ac:dyDescent="0.25">
      <c r="F437" s="1"/>
      <c r="H437" s="1"/>
    </row>
    <row r="438" spans="6:8" ht="15.75" customHeight="1" x14ac:dyDescent="0.25">
      <c r="F438" s="1"/>
      <c r="H438" s="1"/>
    </row>
    <row r="439" spans="6:8" ht="15.75" customHeight="1" x14ac:dyDescent="0.25">
      <c r="F439" s="1"/>
      <c r="H439" s="1"/>
    </row>
    <row r="440" spans="6:8" ht="15.75" customHeight="1" x14ac:dyDescent="0.25">
      <c r="F440" s="1"/>
      <c r="H440" s="1"/>
    </row>
    <row r="441" spans="6:8" ht="15.75" customHeight="1" x14ac:dyDescent="0.25">
      <c r="F441" s="1"/>
      <c r="H441" s="1"/>
    </row>
    <row r="442" spans="6:8" ht="15.75" customHeight="1" x14ac:dyDescent="0.25">
      <c r="F442" s="1"/>
      <c r="H442" s="1"/>
    </row>
    <row r="443" spans="6:8" ht="15.75" customHeight="1" x14ac:dyDescent="0.25">
      <c r="F443" s="1"/>
      <c r="H443" s="1"/>
    </row>
    <row r="444" spans="6:8" ht="15.75" customHeight="1" x14ac:dyDescent="0.25">
      <c r="F444" s="1"/>
      <c r="H444" s="1"/>
    </row>
    <row r="445" spans="6:8" ht="15.75" customHeight="1" x14ac:dyDescent="0.25">
      <c r="F445" s="1"/>
      <c r="H445" s="1"/>
    </row>
    <row r="446" spans="6:8" ht="15.75" customHeight="1" x14ac:dyDescent="0.25">
      <c r="F446" s="1"/>
      <c r="H446" s="1"/>
    </row>
    <row r="447" spans="6:8" ht="15.75" customHeight="1" x14ac:dyDescent="0.25">
      <c r="F447" s="1"/>
      <c r="H447" s="1"/>
    </row>
    <row r="448" spans="6:8" ht="15.75" customHeight="1" x14ac:dyDescent="0.25">
      <c r="F448" s="1"/>
      <c r="H448" s="1"/>
    </row>
    <row r="449" spans="6:8" ht="15.75" customHeight="1" x14ac:dyDescent="0.25">
      <c r="F449" s="1"/>
      <c r="H449" s="1"/>
    </row>
    <row r="450" spans="6:8" ht="15.75" customHeight="1" x14ac:dyDescent="0.25">
      <c r="F450" s="1"/>
      <c r="H450" s="1"/>
    </row>
    <row r="451" spans="6:8" ht="15.75" customHeight="1" x14ac:dyDescent="0.25">
      <c r="F451" s="1"/>
      <c r="H451" s="1"/>
    </row>
    <row r="452" spans="6:8" ht="15.75" customHeight="1" x14ac:dyDescent="0.25">
      <c r="F452" s="1"/>
      <c r="H452" s="1"/>
    </row>
    <row r="453" spans="6:8" ht="15.75" customHeight="1" x14ac:dyDescent="0.25">
      <c r="F453" s="1"/>
      <c r="H453" s="1"/>
    </row>
    <row r="454" spans="6:8" ht="15.75" customHeight="1" x14ac:dyDescent="0.25">
      <c r="F454" s="1"/>
      <c r="H454" s="1"/>
    </row>
    <row r="455" spans="6:8" ht="15.75" customHeight="1" x14ac:dyDescent="0.25">
      <c r="F455" s="1"/>
      <c r="H455" s="1"/>
    </row>
    <row r="456" spans="6:8" ht="15.75" customHeight="1" x14ac:dyDescent="0.25">
      <c r="F456" s="1"/>
      <c r="H456" s="1"/>
    </row>
    <row r="457" spans="6:8" ht="15.75" customHeight="1" x14ac:dyDescent="0.25">
      <c r="F457" s="1"/>
      <c r="H457" s="1"/>
    </row>
    <row r="458" spans="6:8" ht="15.75" customHeight="1" x14ac:dyDescent="0.25">
      <c r="F458" s="1"/>
      <c r="H458" s="1"/>
    </row>
    <row r="459" spans="6:8" ht="15.75" customHeight="1" x14ac:dyDescent="0.25">
      <c r="F459" s="1"/>
      <c r="H459" s="1"/>
    </row>
    <row r="460" spans="6:8" ht="15.75" customHeight="1" x14ac:dyDescent="0.25">
      <c r="F460" s="1"/>
      <c r="H460" s="1"/>
    </row>
    <row r="461" spans="6:8" ht="15.75" customHeight="1" x14ac:dyDescent="0.25">
      <c r="F461" s="1"/>
      <c r="H461" s="1"/>
    </row>
    <row r="462" spans="6:8" ht="15.75" customHeight="1" x14ac:dyDescent="0.25">
      <c r="F462" s="1"/>
      <c r="H462" s="1"/>
    </row>
    <row r="463" spans="6:8" ht="15.75" customHeight="1" x14ac:dyDescent="0.25">
      <c r="F463" s="1"/>
      <c r="H463" s="1"/>
    </row>
    <row r="464" spans="6:8" ht="15.75" customHeight="1" x14ac:dyDescent="0.25">
      <c r="F464" s="1"/>
      <c r="H464" s="1"/>
    </row>
    <row r="465" spans="6:8" ht="15.75" customHeight="1" x14ac:dyDescent="0.25">
      <c r="F465" s="1"/>
      <c r="H465" s="1"/>
    </row>
    <row r="466" spans="6:8" ht="15.75" customHeight="1" x14ac:dyDescent="0.25">
      <c r="F466" s="1"/>
      <c r="H466" s="1"/>
    </row>
    <row r="467" spans="6:8" ht="15.75" customHeight="1" x14ac:dyDescent="0.25">
      <c r="F467" s="1"/>
      <c r="H467" s="1"/>
    </row>
    <row r="468" spans="6:8" ht="15.75" customHeight="1" x14ac:dyDescent="0.25">
      <c r="F468" s="1"/>
      <c r="H468" s="1"/>
    </row>
    <row r="469" spans="6:8" ht="15.75" customHeight="1" x14ac:dyDescent="0.25">
      <c r="F469" s="1"/>
      <c r="H469" s="1"/>
    </row>
    <row r="470" spans="6:8" ht="15.75" customHeight="1" x14ac:dyDescent="0.25">
      <c r="F470" s="1"/>
      <c r="H470" s="1"/>
    </row>
    <row r="471" spans="6:8" ht="15.75" customHeight="1" x14ac:dyDescent="0.25">
      <c r="F471" s="1"/>
      <c r="H471" s="1"/>
    </row>
    <row r="472" spans="6:8" ht="15.75" customHeight="1" x14ac:dyDescent="0.25">
      <c r="F472" s="1"/>
      <c r="H472" s="1"/>
    </row>
    <row r="473" spans="6:8" ht="15.75" customHeight="1" x14ac:dyDescent="0.25">
      <c r="F473" s="1"/>
      <c r="H473" s="1"/>
    </row>
    <row r="474" spans="6:8" ht="15.75" customHeight="1" x14ac:dyDescent="0.25">
      <c r="F474" s="1"/>
      <c r="H474" s="1"/>
    </row>
    <row r="475" spans="6:8" ht="15.75" customHeight="1" x14ac:dyDescent="0.25">
      <c r="F475" s="1"/>
      <c r="H475" s="1"/>
    </row>
    <row r="476" spans="6:8" ht="15.75" customHeight="1" x14ac:dyDescent="0.25">
      <c r="F476" s="1"/>
      <c r="H476" s="1"/>
    </row>
    <row r="477" spans="6:8" ht="15.75" customHeight="1" x14ac:dyDescent="0.25">
      <c r="F477" s="1"/>
      <c r="H477" s="1"/>
    </row>
    <row r="478" spans="6:8" ht="15.75" customHeight="1" x14ac:dyDescent="0.25">
      <c r="F478" s="1"/>
      <c r="H478" s="1"/>
    </row>
    <row r="479" spans="6:8" ht="15.75" customHeight="1" x14ac:dyDescent="0.25">
      <c r="F479" s="1"/>
      <c r="H479" s="1"/>
    </row>
    <row r="480" spans="6:8" ht="15.75" customHeight="1" x14ac:dyDescent="0.25">
      <c r="F480" s="1"/>
      <c r="H480" s="1"/>
    </row>
    <row r="481" spans="6:8" ht="15.75" customHeight="1" x14ac:dyDescent="0.25">
      <c r="F481" s="1"/>
      <c r="H481" s="1"/>
    </row>
    <row r="482" spans="6:8" ht="15.75" customHeight="1" x14ac:dyDescent="0.25">
      <c r="F482" s="1"/>
      <c r="H482" s="1"/>
    </row>
    <row r="483" spans="6:8" ht="15.75" customHeight="1" x14ac:dyDescent="0.25">
      <c r="F483" s="1"/>
      <c r="H483" s="1"/>
    </row>
    <row r="484" spans="6:8" ht="15.75" customHeight="1" x14ac:dyDescent="0.25">
      <c r="F484" s="1"/>
      <c r="H484" s="1"/>
    </row>
    <row r="485" spans="6:8" ht="15.75" customHeight="1" x14ac:dyDescent="0.25">
      <c r="F485" s="1"/>
      <c r="H485" s="1"/>
    </row>
    <row r="486" spans="6:8" ht="15.75" customHeight="1" x14ac:dyDescent="0.25">
      <c r="F486" s="1"/>
      <c r="H486" s="1"/>
    </row>
    <row r="487" spans="6:8" ht="15.75" customHeight="1" x14ac:dyDescent="0.25">
      <c r="F487" s="1"/>
      <c r="H487" s="1"/>
    </row>
    <row r="488" spans="6:8" ht="15.75" customHeight="1" x14ac:dyDescent="0.25">
      <c r="F488" s="1"/>
      <c r="H488" s="1"/>
    </row>
    <row r="489" spans="6:8" ht="15.75" customHeight="1" x14ac:dyDescent="0.25">
      <c r="F489" s="1"/>
      <c r="H489" s="1"/>
    </row>
    <row r="490" spans="6:8" ht="15.75" customHeight="1" x14ac:dyDescent="0.25">
      <c r="F490" s="1"/>
      <c r="H490" s="1"/>
    </row>
    <row r="491" spans="6:8" ht="15.75" customHeight="1" x14ac:dyDescent="0.25">
      <c r="F491" s="1"/>
      <c r="H491" s="1"/>
    </row>
    <row r="492" spans="6:8" ht="15.75" customHeight="1" x14ac:dyDescent="0.25">
      <c r="F492" s="1"/>
      <c r="H492" s="1"/>
    </row>
    <row r="493" spans="6:8" ht="15.75" customHeight="1" x14ac:dyDescent="0.25">
      <c r="F493" s="1"/>
      <c r="H493" s="1"/>
    </row>
    <row r="494" spans="6:8" ht="15.75" customHeight="1" x14ac:dyDescent="0.25">
      <c r="F494" s="1"/>
      <c r="H494" s="1"/>
    </row>
    <row r="495" spans="6:8" ht="15.75" customHeight="1" x14ac:dyDescent="0.25">
      <c r="F495" s="1"/>
      <c r="H495" s="1"/>
    </row>
    <row r="496" spans="6:8" ht="15.75" customHeight="1" x14ac:dyDescent="0.25">
      <c r="F496" s="1"/>
      <c r="H496" s="1"/>
    </row>
    <row r="497" spans="6:8" ht="15.75" customHeight="1" x14ac:dyDescent="0.25">
      <c r="F497" s="1"/>
      <c r="H497" s="1"/>
    </row>
    <row r="498" spans="6:8" ht="15.75" customHeight="1" x14ac:dyDescent="0.25">
      <c r="F498" s="1"/>
      <c r="H498" s="1"/>
    </row>
    <row r="499" spans="6:8" ht="15.75" customHeight="1" x14ac:dyDescent="0.25">
      <c r="F499" s="1"/>
      <c r="H499" s="1"/>
    </row>
    <row r="500" spans="6:8" ht="15.75" customHeight="1" x14ac:dyDescent="0.25">
      <c r="F500" s="1"/>
      <c r="H500" s="1"/>
    </row>
    <row r="501" spans="6:8" ht="15.75" customHeight="1" x14ac:dyDescent="0.25">
      <c r="F501" s="1"/>
      <c r="H501" s="1"/>
    </row>
    <row r="502" spans="6:8" ht="15.75" customHeight="1" x14ac:dyDescent="0.25">
      <c r="F502" s="1"/>
      <c r="H502" s="1"/>
    </row>
    <row r="503" spans="6:8" ht="15.75" customHeight="1" x14ac:dyDescent="0.25">
      <c r="F503" s="1"/>
      <c r="H503" s="1"/>
    </row>
    <row r="504" spans="6:8" ht="15.75" customHeight="1" x14ac:dyDescent="0.25">
      <c r="F504" s="1"/>
      <c r="H504" s="1"/>
    </row>
    <row r="505" spans="6:8" ht="15.75" customHeight="1" x14ac:dyDescent="0.25">
      <c r="F505" s="1"/>
      <c r="H505" s="1"/>
    </row>
    <row r="506" spans="6:8" ht="15.75" customHeight="1" x14ac:dyDescent="0.25">
      <c r="F506" s="1"/>
      <c r="H506" s="1"/>
    </row>
    <row r="507" spans="6:8" ht="15.75" customHeight="1" x14ac:dyDescent="0.25">
      <c r="F507" s="1"/>
      <c r="H507" s="1"/>
    </row>
    <row r="508" spans="6:8" ht="15.75" customHeight="1" x14ac:dyDescent="0.25">
      <c r="F508" s="1"/>
      <c r="H508" s="1"/>
    </row>
    <row r="509" spans="6:8" ht="15.75" customHeight="1" x14ac:dyDescent="0.25">
      <c r="F509" s="1"/>
      <c r="H509" s="1"/>
    </row>
    <row r="510" spans="6:8" ht="15.75" customHeight="1" x14ac:dyDescent="0.25">
      <c r="F510" s="1"/>
      <c r="H510" s="1"/>
    </row>
    <row r="511" spans="6:8" ht="15.75" customHeight="1" x14ac:dyDescent="0.25">
      <c r="F511" s="1"/>
      <c r="H511" s="1"/>
    </row>
    <row r="512" spans="6:8" ht="15.75" customHeight="1" x14ac:dyDescent="0.25">
      <c r="F512" s="1"/>
      <c r="H512" s="1"/>
    </row>
    <row r="513" spans="6:8" ht="15.75" customHeight="1" x14ac:dyDescent="0.25">
      <c r="F513" s="1"/>
      <c r="H513" s="1"/>
    </row>
    <row r="514" spans="6:8" ht="15.75" customHeight="1" x14ac:dyDescent="0.25">
      <c r="F514" s="1"/>
      <c r="H514" s="1"/>
    </row>
    <row r="515" spans="6:8" ht="15.75" customHeight="1" x14ac:dyDescent="0.25">
      <c r="F515" s="1"/>
      <c r="H515" s="1"/>
    </row>
    <row r="516" spans="6:8" ht="15.75" customHeight="1" x14ac:dyDescent="0.25">
      <c r="F516" s="1"/>
      <c r="H516" s="1"/>
    </row>
    <row r="517" spans="6:8" ht="15.75" customHeight="1" x14ac:dyDescent="0.25">
      <c r="F517" s="1"/>
      <c r="H517" s="1"/>
    </row>
    <row r="518" spans="6:8" ht="15.75" customHeight="1" x14ac:dyDescent="0.25">
      <c r="F518" s="1"/>
      <c r="H518" s="1"/>
    </row>
    <row r="519" spans="6:8" ht="15.75" customHeight="1" x14ac:dyDescent="0.25">
      <c r="F519" s="1"/>
      <c r="H519" s="1"/>
    </row>
    <row r="520" spans="6:8" ht="15.75" customHeight="1" x14ac:dyDescent="0.25">
      <c r="F520" s="1"/>
      <c r="H520" s="1"/>
    </row>
    <row r="521" spans="6:8" ht="15.75" customHeight="1" x14ac:dyDescent="0.25">
      <c r="F521" s="1"/>
      <c r="H521" s="1"/>
    </row>
    <row r="522" spans="6:8" ht="15.75" customHeight="1" x14ac:dyDescent="0.25">
      <c r="F522" s="1"/>
      <c r="H522" s="1"/>
    </row>
    <row r="523" spans="6:8" ht="15.75" customHeight="1" x14ac:dyDescent="0.25">
      <c r="F523" s="1"/>
      <c r="H523" s="1"/>
    </row>
    <row r="524" spans="6:8" ht="15.75" customHeight="1" x14ac:dyDescent="0.25">
      <c r="F524" s="1"/>
      <c r="H524" s="1"/>
    </row>
    <row r="525" spans="6:8" ht="15.75" customHeight="1" x14ac:dyDescent="0.25">
      <c r="F525" s="1"/>
      <c r="H525" s="1"/>
    </row>
    <row r="526" spans="6:8" ht="15.75" customHeight="1" x14ac:dyDescent="0.25">
      <c r="F526" s="1"/>
      <c r="H526" s="1"/>
    </row>
    <row r="527" spans="6:8" ht="15.75" customHeight="1" x14ac:dyDescent="0.25">
      <c r="F527" s="1"/>
      <c r="H527" s="1"/>
    </row>
    <row r="528" spans="6:8" ht="15.75" customHeight="1" x14ac:dyDescent="0.25">
      <c r="F528" s="1"/>
      <c r="H528" s="1"/>
    </row>
    <row r="529" spans="6:8" ht="15.75" customHeight="1" x14ac:dyDescent="0.25">
      <c r="F529" s="1"/>
      <c r="H529" s="1"/>
    </row>
    <row r="530" spans="6:8" ht="15.75" customHeight="1" x14ac:dyDescent="0.25">
      <c r="F530" s="1"/>
      <c r="H530" s="1"/>
    </row>
    <row r="531" spans="6:8" ht="15.75" customHeight="1" x14ac:dyDescent="0.25">
      <c r="F531" s="1"/>
      <c r="H531" s="1"/>
    </row>
    <row r="532" spans="6:8" ht="15.75" customHeight="1" x14ac:dyDescent="0.25">
      <c r="F532" s="1"/>
      <c r="H532" s="1"/>
    </row>
    <row r="533" spans="6:8" ht="15.75" customHeight="1" x14ac:dyDescent="0.25">
      <c r="F533" s="1"/>
      <c r="H533" s="1"/>
    </row>
    <row r="534" spans="6:8" ht="15.75" customHeight="1" x14ac:dyDescent="0.25">
      <c r="F534" s="1"/>
      <c r="H534" s="1"/>
    </row>
    <row r="535" spans="6:8" ht="15.75" customHeight="1" x14ac:dyDescent="0.25">
      <c r="F535" s="1"/>
      <c r="H535" s="1"/>
    </row>
    <row r="536" spans="6:8" ht="15.75" customHeight="1" x14ac:dyDescent="0.25">
      <c r="F536" s="1"/>
      <c r="H536" s="1"/>
    </row>
    <row r="537" spans="6:8" ht="15.75" customHeight="1" x14ac:dyDescent="0.25">
      <c r="F537" s="1"/>
      <c r="H537" s="1"/>
    </row>
    <row r="538" spans="6:8" ht="15.75" customHeight="1" x14ac:dyDescent="0.25">
      <c r="F538" s="1"/>
      <c r="H538" s="1"/>
    </row>
    <row r="539" spans="6:8" ht="15.75" customHeight="1" x14ac:dyDescent="0.25">
      <c r="F539" s="1"/>
      <c r="H539" s="1"/>
    </row>
    <row r="540" spans="6:8" ht="15.75" customHeight="1" x14ac:dyDescent="0.25">
      <c r="F540" s="1"/>
      <c r="H540" s="1"/>
    </row>
    <row r="541" spans="6:8" ht="15.75" customHeight="1" x14ac:dyDescent="0.25">
      <c r="F541" s="1"/>
      <c r="H541" s="1"/>
    </row>
    <row r="542" spans="6:8" ht="15.75" customHeight="1" x14ac:dyDescent="0.25">
      <c r="F542" s="1"/>
      <c r="H542" s="1"/>
    </row>
    <row r="543" spans="6:8" ht="15.75" customHeight="1" x14ac:dyDescent="0.25">
      <c r="F543" s="1"/>
      <c r="H543" s="1"/>
    </row>
    <row r="544" spans="6:8" ht="15.75" customHeight="1" x14ac:dyDescent="0.25">
      <c r="F544" s="1"/>
      <c r="H544" s="1"/>
    </row>
    <row r="545" spans="6:8" ht="15.75" customHeight="1" x14ac:dyDescent="0.25">
      <c r="F545" s="1"/>
      <c r="H545" s="1"/>
    </row>
    <row r="546" spans="6:8" ht="15.75" customHeight="1" x14ac:dyDescent="0.25">
      <c r="F546" s="1"/>
      <c r="H546" s="1"/>
    </row>
    <row r="547" spans="6:8" ht="15.75" customHeight="1" x14ac:dyDescent="0.25">
      <c r="F547" s="1"/>
      <c r="H547" s="1"/>
    </row>
    <row r="548" spans="6:8" ht="15.75" customHeight="1" x14ac:dyDescent="0.25">
      <c r="F548" s="1"/>
      <c r="H548" s="1"/>
    </row>
    <row r="549" spans="6:8" ht="15.75" customHeight="1" x14ac:dyDescent="0.25">
      <c r="F549" s="1"/>
      <c r="H549" s="1"/>
    </row>
    <row r="550" spans="6:8" ht="15.75" customHeight="1" x14ac:dyDescent="0.25">
      <c r="F550" s="1"/>
      <c r="H550" s="1"/>
    </row>
    <row r="551" spans="6:8" ht="15.75" customHeight="1" x14ac:dyDescent="0.25">
      <c r="F551" s="1"/>
      <c r="H551" s="1"/>
    </row>
    <row r="552" spans="6:8" ht="15.75" customHeight="1" x14ac:dyDescent="0.25">
      <c r="F552" s="1"/>
      <c r="H552" s="1"/>
    </row>
    <row r="553" spans="6:8" ht="15.75" customHeight="1" x14ac:dyDescent="0.25">
      <c r="F553" s="1"/>
      <c r="H553" s="1"/>
    </row>
    <row r="554" spans="6:8" ht="15.75" customHeight="1" x14ac:dyDescent="0.25">
      <c r="F554" s="1"/>
      <c r="H554" s="1"/>
    </row>
    <row r="555" spans="6:8" ht="15.75" customHeight="1" x14ac:dyDescent="0.25">
      <c r="F555" s="1"/>
      <c r="H555" s="1"/>
    </row>
    <row r="556" spans="6:8" ht="15.75" customHeight="1" x14ac:dyDescent="0.25">
      <c r="F556" s="1"/>
      <c r="H556" s="1"/>
    </row>
    <row r="557" spans="6:8" ht="15.75" customHeight="1" x14ac:dyDescent="0.25">
      <c r="F557" s="1"/>
      <c r="H557" s="1"/>
    </row>
    <row r="558" spans="6:8" ht="15.75" customHeight="1" x14ac:dyDescent="0.25">
      <c r="F558" s="1"/>
      <c r="H558" s="1"/>
    </row>
    <row r="559" spans="6:8" ht="15.75" customHeight="1" x14ac:dyDescent="0.25">
      <c r="F559" s="1"/>
      <c r="H559" s="1"/>
    </row>
    <row r="560" spans="6:8" ht="15.75" customHeight="1" x14ac:dyDescent="0.25">
      <c r="F560" s="1"/>
      <c r="H560" s="1"/>
    </row>
    <row r="561" spans="6:8" ht="15.75" customHeight="1" x14ac:dyDescent="0.25">
      <c r="F561" s="1"/>
      <c r="H561" s="1"/>
    </row>
    <row r="562" spans="6:8" ht="15.75" customHeight="1" x14ac:dyDescent="0.25">
      <c r="F562" s="1"/>
      <c r="H562" s="1"/>
    </row>
    <row r="563" spans="6:8" ht="15.75" customHeight="1" x14ac:dyDescent="0.25">
      <c r="F563" s="1"/>
      <c r="H563" s="1"/>
    </row>
    <row r="564" spans="6:8" ht="15.75" customHeight="1" x14ac:dyDescent="0.25">
      <c r="F564" s="1"/>
      <c r="H564" s="1"/>
    </row>
    <row r="565" spans="6:8" ht="15.75" customHeight="1" x14ac:dyDescent="0.25">
      <c r="F565" s="1"/>
      <c r="H565" s="1"/>
    </row>
    <row r="566" spans="6:8" ht="15.75" customHeight="1" x14ac:dyDescent="0.25">
      <c r="F566" s="1"/>
      <c r="H566" s="1"/>
    </row>
    <row r="567" spans="6:8" ht="15.75" customHeight="1" x14ac:dyDescent="0.25">
      <c r="F567" s="1"/>
      <c r="H567" s="1"/>
    </row>
    <row r="568" spans="6:8" ht="15.75" customHeight="1" x14ac:dyDescent="0.25">
      <c r="F568" s="1"/>
      <c r="H568" s="1"/>
    </row>
    <row r="569" spans="6:8" ht="15.75" customHeight="1" x14ac:dyDescent="0.25">
      <c r="F569" s="1"/>
      <c r="H569" s="1"/>
    </row>
    <row r="570" spans="6:8" ht="15.75" customHeight="1" x14ac:dyDescent="0.25">
      <c r="F570" s="1"/>
      <c r="H570" s="1"/>
    </row>
    <row r="571" spans="6:8" ht="15.75" customHeight="1" x14ac:dyDescent="0.25">
      <c r="F571" s="1"/>
      <c r="H571" s="1"/>
    </row>
    <row r="572" spans="6:8" ht="15.75" customHeight="1" x14ac:dyDescent="0.25">
      <c r="F572" s="1"/>
      <c r="H572" s="1"/>
    </row>
    <row r="573" spans="6:8" ht="15.75" customHeight="1" x14ac:dyDescent="0.25">
      <c r="F573" s="1"/>
      <c r="H573" s="1"/>
    </row>
    <row r="574" spans="6:8" ht="15.75" customHeight="1" x14ac:dyDescent="0.25">
      <c r="F574" s="1"/>
      <c r="H574" s="1"/>
    </row>
    <row r="575" spans="6:8" ht="15.75" customHeight="1" x14ac:dyDescent="0.25">
      <c r="F575" s="1"/>
      <c r="H575" s="1"/>
    </row>
    <row r="576" spans="6:8" ht="15.75" customHeight="1" x14ac:dyDescent="0.25">
      <c r="F576" s="1"/>
      <c r="H576" s="1"/>
    </row>
    <row r="577" spans="6:8" ht="15.75" customHeight="1" x14ac:dyDescent="0.25">
      <c r="F577" s="1"/>
      <c r="H577" s="1"/>
    </row>
    <row r="578" spans="6:8" ht="15.75" customHeight="1" x14ac:dyDescent="0.25">
      <c r="F578" s="1"/>
      <c r="H578" s="1"/>
    </row>
    <row r="579" spans="6:8" ht="15.75" customHeight="1" x14ac:dyDescent="0.25">
      <c r="F579" s="1"/>
      <c r="H579" s="1"/>
    </row>
    <row r="580" spans="6:8" ht="15.75" customHeight="1" x14ac:dyDescent="0.25">
      <c r="F580" s="1"/>
      <c r="H580" s="1"/>
    </row>
    <row r="581" spans="6:8" ht="15.75" customHeight="1" x14ac:dyDescent="0.25">
      <c r="F581" s="1"/>
      <c r="H581" s="1"/>
    </row>
    <row r="582" spans="6:8" ht="15.75" customHeight="1" x14ac:dyDescent="0.25">
      <c r="F582" s="1"/>
      <c r="H582" s="1"/>
    </row>
    <row r="583" spans="6:8" ht="15.75" customHeight="1" x14ac:dyDescent="0.25">
      <c r="F583" s="1"/>
      <c r="H583" s="1"/>
    </row>
    <row r="584" spans="6:8" ht="15.75" customHeight="1" x14ac:dyDescent="0.25">
      <c r="F584" s="1"/>
      <c r="H584" s="1"/>
    </row>
    <row r="585" spans="6:8" ht="15.75" customHeight="1" x14ac:dyDescent="0.25">
      <c r="F585" s="1"/>
      <c r="H585" s="1"/>
    </row>
    <row r="586" spans="6:8" ht="15.75" customHeight="1" x14ac:dyDescent="0.25">
      <c r="F586" s="1"/>
      <c r="H586" s="1"/>
    </row>
    <row r="587" spans="6:8" ht="15.75" customHeight="1" x14ac:dyDescent="0.25">
      <c r="F587" s="1"/>
      <c r="H587" s="1"/>
    </row>
    <row r="588" spans="6:8" ht="15.75" customHeight="1" x14ac:dyDescent="0.25">
      <c r="F588" s="1"/>
      <c r="H588" s="1"/>
    </row>
    <row r="589" spans="6:8" ht="15.75" customHeight="1" x14ac:dyDescent="0.25">
      <c r="F589" s="1"/>
      <c r="H589" s="1"/>
    </row>
    <row r="590" spans="6:8" ht="15.75" customHeight="1" x14ac:dyDescent="0.25">
      <c r="F590" s="1"/>
      <c r="H590" s="1"/>
    </row>
    <row r="591" spans="6:8" ht="15.75" customHeight="1" x14ac:dyDescent="0.25">
      <c r="F591" s="1"/>
      <c r="H591" s="1"/>
    </row>
    <row r="592" spans="6:8" ht="15.75" customHeight="1" x14ac:dyDescent="0.25">
      <c r="F592" s="1"/>
      <c r="H592" s="1"/>
    </row>
    <row r="593" spans="6:8" ht="15.75" customHeight="1" x14ac:dyDescent="0.25">
      <c r="F593" s="1"/>
      <c r="H593" s="1"/>
    </row>
    <row r="594" spans="6:8" ht="15.75" customHeight="1" x14ac:dyDescent="0.25">
      <c r="F594" s="1"/>
      <c r="H594" s="1"/>
    </row>
    <row r="595" spans="6:8" ht="15.75" customHeight="1" x14ac:dyDescent="0.25">
      <c r="F595" s="1"/>
      <c r="H595" s="1"/>
    </row>
    <row r="596" spans="6:8" ht="15.75" customHeight="1" x14ac:dyDescent="0.25">
      <c r="F596" s="1"/>
      <c r="H596" s="1"/>
    </row>
    <row r="597" spans="6:8" ht="15.75" customHeight="1" x14ac:dyDescent="0.25">
      <c r="F597" s="1"/>
      <c r="H597" s="1"/>
    </row>
    <row r="598" spans="6:8" ht="15.75" customHeight="1" x14ac:dyDescent="0.25">
      <c r="F598" s="1"/>
      <c r="H598" s="1"/>
    </row>
    <row r="599" spans="6:8" ht="15.75" customHeight="1" x14ac:dyDescent="0.25">
      <c r="F599" s="1"/>
      <c r="H599" s="1"/>
    </row>
    <row r="600" spans="6:8" ht="15.75" customHeight="1" x14ac:dyDescent="0.25">
      <c r="F600" s="1"/>
      <c r="H600" s="1"/>
    </row>
    <row r="601" spans="6:8" ht="15.75" customHeight="1" x14ac:dyDescent="0.25">
      <c r="F601" s="1"/>
      <c r="H601" s="1"/>
    </row>
    <row r="602" spans="6:8" ht="15.75" customHeight="1" x14ac:dyDescent="0.25">
      <c r="F602" s="1"/>
      <c r="H602" s="1"/>
    </row>
    <row r="603" spans="6:8" ht="15.75" customHeight="1" x14ac:dyDescent="0.25">
      <c r="F603" s="1"/>
      <c r="H603" s="1"/>
    </row>
    <row r="604" spans="6:8" ht="15.75" customHeight="1" x14ac:dyDescent="0.25">
      <c r="F604" s="1"/>
      <c r="H604" s="1"/>
    </row>
    <row r="605" spans="6:8" ht="15.75" customHeight="1" x14ac:dyDescent="0.25">
      <c r="F605" s="1"/>
      <c r="H605" s="1"/>
    </row>
    <row r="606" spans="6:8" ht="15.75" customHeight="1" x14ac:dyDescent="0.25">
      <c r="F606" s="1"/>
      <c r="H606" s="1"/>
    </row>
    <row r="607" spans="6:8" ht="15.75" customHeight="1" x14ac:dyDescent="0.25">
      <c r="F607" s="1"/>
      <c r="H607" s="1"/>
    </row>
    <row r="608" spans="6:8" ht="15.75" customHeight="1" x14ac:dyDescent="0.25">
      <c r="F608" s="1"/>
      <c r="H608" s="1"/>
    </row>
    <row r="609" spans="6:8" ht="15.75" customHeight="1" x14ac:dyDescent="0.25">
      <c r="F609" s="1"/>
      <c r="H609" s="1"/>
    </row>
    <row r="610" spans="6:8" ht="15.75" customHeight="1" x14ac:dyDescent="0.25">
      <c r="F610" s="1"/>
      <c r="H610" s="1"/>
    </row>
    <row r="611" spans="6:8" ht="15.75" customHeight="1" x14ac:dyDescent="0.25">
      <c r="F611" s="1"/>
      <c r="H611" s="1"/>
    </row>
    <row r="612" spans="6:8" ht="15.75" customHeight="1" x14ac:dyDescent="0.25">
      <c r="F612" s="1"/>
      <c r="H612" s="1"/>
    </row>
    <row r="613" spans="6:8" ht="15.75" customHeight="1" x14ac:dyDescent="0.25">
      <c r="F613" s="1"/>
      <c r="H613" s="1"/>
    </row>
    <row r="614" spans="6:8" ht="15.75" customHeight="1" x14ac:dyDescent="0.25">
      <c r="F614" s="1"/>
      <c r="H614" s="1"/>
    </row>
    <row r="615" spans="6:8" ht="15.75" customHeight="1" x14ac:dyDescent="0.25">
      <c r="F615" s="1"/>
      <c r="H615" s="1"/>
    </row>
    <row r="616" spans="6:8" ht="15.75" customHeight="1" x14ac:dyDescent="0.25">
      <c r="F616" s="1"/>
      <c r="H616" s="1"/>
    </row>
    <row r="617" spans="6:8" ht="15.75" customHeight="1" x14ac:dyDescent="0.25">
      <c r="F617" s="1"/>
      <c r="H617" s="1"/>
    </row>
    <row r="618" spans="6:8" ht="15.75" customHeight="1" x14ac:dyDescent="0.25">
      <c r="F618" s="1"/>
      <c r="H618" s="1"/>
    </row>
    <row r="619" spans="6:8" ht="15.75" customHeight="1" x14ac:dyDescent="0.25">
      <c r="F619" s="1"/>
      <c r="H619" s="1"/>
    </row>
    <row r="620" spans="6:8" ht="15.75" customHeight="1" x14ac:dyDescent="0.25">
      <c r="F620" s="1"/>
      <c r="H620" s="1"/>
    </row>
    <row r="621" spans="6:8" ht="15.75" customHeight="1" x14ac:dyDescent="0.25">
      <c r="F621" s="1"/>
      <c r="H621" s="1"/>
    </row>
    <row r="622" spans="6:8" ht="15.75" customHeight="1" x14ac:dyDescent="0.25">
      <c r="F622" s="1"/>
      <c r="H622" s="1"/>
    </row>
    <row r="623" spans="6:8" ht="15.75" customHeight="1" x14ac:dyDescent="0.25">
      <c r="F623" s="1"/>
      <c r="H623" s="1"/>
    </row>
    <row r="624" spans="6:8" ht="15.75" customHeight="1" x14ac:dyDescent="0.25">
      <c r="F624" s="1"/>
      <c r="H624" s="1"/>
    </row>
    <row r="625" spans="6:8" ht="15.75" customHeight="1" x14ac:dyDescent="0.25">
      <c r="F625" s="1"/>
      <c r="H625" s="1"/>
    </row>
    <row r="626" spans="6:8" ht="15.75" customHeight="1" x14ac:dyDescent="0.25">
      <c r="F626" s="1"/>
      <c r="H626" s="1"/>
    </row>
    <row r="627" spans="6:8" ht="15.75" customHeight="1" x14ac:dyDescent="0.25">
      <c r="F627" s="1"/>
      <c r="H627" s="1"/>
    </row>
    <row r="628" spans="6:8" ht="15.75" customHeight="1" x14ac:dyDescent="0.25">
      <c r="F628" s="1"/>
      <c r="H628" s="1"/>
    </row>
    <row r="629" spans="6:8" ht="15.75" customHeight="1" x14ac:dyDescent="0.25">
      <c r="F629" s="1"/>
      <c r="H629" s="1"/>
    </row>
    <row r="630" spans="6:8" ht="15.75" customHeight="1" x14ac:dyDescent="0.25">
      <c r="F630" s="1"/>
      <c r="H630" s="1"/>
    </row>
    <row r="631" spans="6:8" ht="15.75" customHeight="1" x14ac:dyDescent="0.25">
      <c r="F631" s="1"/>
      <c r="H631" s="1"/>
    </row>
    <row r="632" spans="6:8" ht="15.75" customHeight="1" x14ac:dyDescent="0.25">
      <c r="F632" s="1"/>
      <c r="H632" s="1"/>
    </row>
    <row r="633" spans="6:8" ht="15.75" customHeight="1" x14ac:dyDescent="0.25">
      <c r="F633" s="1"/>
      <c r="H633" s="1"/>
    </row>
    <row r="634" spans="6:8" ht="15.75" customHeight="1" x14ac:dyDescent="0.25">
      <c r="F634" s="1"/>
      <c r="H634" s="1"/>
    </row>
    <row r="635" spans="6:8" ht="15.75" customHeight="1" x14ac:dyDescent="0.25">
      <c r="F635" s="1"/>
      <c r="H635" s="1"/>
    </row>
    <row r="636" spans="6:8" ht="15.75" customHeight="1" x14ac:dyDescent="0.25">
      <c r="F636" s="1"/>
      <c r="H636" s="1"/>
    </row>
    <row r="637" spans="6:8" ht="15.75" customHeight="1" x14ac:dyDescent="0.25">
      <c r="F637" s="1"/>
      <c r="H637" s="1"/>
    </row>
    <row r="638" spans="6:8" ht="15.75" customHeight="1" x14ac:dyDescent="0.25">
      <c r="F638" s="1"/>
      <c r="H638" s="1"/>
    </row>
    <row r="639" spans="6:8" ht="15.75" customHeight="1" x14ac:dyDescent="0.25">
      <c r="F639" s="1"/>
      <c r="H639" s="1"/>
    </row>
    <row r="640" spans="6:8" ht="15.75" customHeight="1" x14ac:dyDescent="0.25">
      <c r="F640" s="1"/>
      <c r="H640" s="1"/>
    </row>
    <row r="641" spans="6:8" ht="15.75" customHeight="1" x14ac:dyDescent="0.25">
      <c r="F641" s="1"/>
      <c r="H641" s="1"/>
    </row>
    <row r="642" spans="6:8" ht="15.75" customHeight="1" x14ac:dyDescent="0.25">
      <c r="F642" s="1"/>
      <c r="H642" s="1"/>
    </row>
    <row r="643" spans="6:8" ht="15.75" customHeight="1" x14ac:dyDescent="0.25">
      <c r="F643" s="1"/>
      <c r="H643" s="1"/>
    </row>
    <row r="644" spans="6:8" ht="15.75" customHeight="1" x14ac:dyDescent="0.25">
      <c r="F644" s="1"/>
      <c r="H644" s="1"/>
    </row>
    <row r="645" spans="6:8" ht="15.75" customHeight="1" x14ac:dyDescent="0.25">
      <c r="F645" s="1"/>
      <c r="H645" s="1"/>
    </row>
    <row r="646" spans="6:8" ht="15.75" customHeight="1" x14ac:dyDescent="0.25">
      <c r="F646" s="1"/>
      <c r="H646" s="1"/>
    </row>
    <row r="647" spans="6:8" ht="15.75" customHeight="1" x14ac:dyDescent="0.25">
      <c r="F647" s="1"/>
      <c r="H647" s="1"/>
    </row>
    <row r="648" spans="6:8" ht="15.75" customHeight="1" x14ac:dyDescent="0.25">
      <c r="F648" s="1"/>
      <c r="H648" s="1"/>
    </row>
    <row r="649" spans="6:8" ht="15.75" customHeight="1" x14ac:dyDescent="0.25">
      <c r="F649" s="1"/>
      <c r="H649" s="1"/>
    </row>
    <row r="650" spans="6:8" ht="15.75" customHeight="1" x14ac:dyDescent="0.25">
      <c r="F650" s="1"/>
      <c r="H650" s="1"/>
    </row>
    <row r="651" spans="6:8" ht="15.75" customHeight="1" x14ac:dyDescent="0.25">
      <c r="F651" s="1"/>
      <c r="H651" s="1"/>
    </row>
    <row r="652" spans="6:8" ht="15.75" customHeight="1" x14ac:dyDescent="0.25">
      <c r="F652" s="1"/>
      <c r="H652" s="1"/>
    </row>
    <row r="653" spans="6:8" ht="15.75" customHeight="1" x14ac:dyDescent="0.25">
      <c r="F653" s="1"/>
      <c r="H653" s="1"/>
    </row>
    <row r="654" spans="6:8" ht="15.75" customHeight="1" x14ac:dyDescent="0.25">
      <c r="F654" s="1"/>
      <c r="H654" s="1"/>
    </row>
    <row r="655" spans="6:8" ht="15.75" customHeight="1" x14ac:dyDescent="0.25">
      <c r="F655" s="1"/>
      <c r="H655" s="1"/>
    </row>
    <row r="656" spans="6:8" ht="15.75" customHeight="1" x14ac:dyDescent="0.25">
      <c r="F656" s="1"/>
      <c r="H656" s="1"/>
    </row>
    <row r="657" spans="6:8" ht="15.75" customHeight="1" x14ac:dyDescent="0.25">
      <c r="F657" s="1"/>
      <c r="H657" s="1"/>
    </row>
    <row r="658" spans="6:8" ht="15.75" customHeight="1" x14ac:dyDescent="0.25">
      <c r="F658" s="1"/>
      <c r="H658" s="1"/>
    </row>
    <row r="659" spans="6:8" ht="15.75" customHeight="1" x14ac:dyDescent="0.25">
      <c r="F659" s="1"/>
      <c r="H659" s="1"/>
    </row>
    <row r="660" spans="6:8" ht="15.75" customHeight="1" x14ac:dyDescent="0.25">
      <c r="F660" s="1"/>
      <c r="H660" s="1"/>
    </row>
    <row r="661" spans="6:8" ht="15.75" customHeight="1" x14ac:dyDescent="0.25">
      <c r="F661" s="1"/>
      <c r="H661" s="1"/>
    </row>
    <row r="662" spans="6:8" ht="15.75" customHeight="1" x14ac:dyDescent="0.25">
      <c r="F662" s="1"/>
      <c r="H662" s="1"/>
    </row>
    <row r="663" spans="6:8" ht="15.75" customHeight="1" x14ac:dyDescent="0.25">
      <c r="F663" s="1"/>
      <c r="H663" s="1"/>
    </row>
    <row r="664" spans="6:8" ht="15.75" customHeight="1" x14ac:dyDescent="0.25">
      <c r="F664" s="1"/>
      <c r="H664" s="1"/>
    </row>
    <row r="665" spans="6:8" ht="15.75" customHeight="1" x14ac:dyDescent="0.25">
      <c r="F665" s="1"/>
      <c r="H665" s="1"/>
    </row>
    <row r="666" spans="6:8" ht="15.75" customHeight="1" x14ac:dyDescent="0.25">
      <c r="F666" s="1"/>
      <c r="H666" s="1"/>
    </row>
    <row r="667" spans="6:8" ht="15.75" customHeight="1" x14ac:dyDescent="0.25">
      <c r="F667" s="1"/>
      <c r="H667" s="1"/>
    </row>
    <row r="668" spans="6:8" ht="15.75" customHeight="1" x14ac:dyDescent="0.25">
      <c r="F668" s="1"/>
      <c r="H668" s="1"/>
    </row>
    <row r="669" spans="6:8" ht="15.75" customHeight="1" x14ac:dyDescent="0.25">
      <c r="F669" s="1"/>
      <c r="H669" s="1"/>
    </row>
    <row r="670" spans="6:8" ht="15.75" customHeight="1" x14ac:dyDescent="0.25">
      <c r="F670" s="1"/>
      <c r="H670" s="1"/>
    </row>
    <row r="671" spans="6:8" ht="15.75" customHeight="1" x14ac:dyDescent="0.25">
      <c r="F671" s="1"/>
      <c r="H671" s="1"/>
    </row>
    <row r="672" spans="6:8" ht="15.75" customHeight="1" x14ac:dyDescent="0.25">
      <c r="F672" s="1"/>
      <c r="H672" s="1"/>
    </row>
    <row r="673" spans="6:8" ht="15.75" customHeight="1" x14ac:dyDescent="0.25">
      <c r="F673" s="1"/>
      <c r="H673" s="1"/>
    </row>
    <row r="674" spans="6:8" ht="15.75" customHeight="1" x14ac:dyDescent="0.25">
      <c r="F674" s="1"/>
      <c r="H674" s="1"/>
    </row>
    <row r="675" spans="6:8" ht="15.75" customHeight="1" x14ac:dyDescent="0.25">
      <c r="F675" s="1"/>
      <c r="H675" s="1"/>
    </row>
    <row r="676" spans="6:8" ht="15.75" customHeight="1" x14ac:dyDescent="0.25">
      <c r="F676" s="1"/>
      <c r="H676" s="1"/>
    </row>
    <row r="677" spans="6:8" ht="15.75" customHeight="1" x14ac:dyDescent="0.25">
      <c r="F677" s="1"/>
      <c r="H677" s="1"/>
    </row>
    <row r="678" spans="6:8" ht="15.75" customHeight="1" x14ac:dyDescent="0.25">
      <c r="F678" s="1"/>
      <c r="H678" s="1"/>
    </row>
    <row r="679" spans="6:8" ht="15.75" customHeight="1" x14ac:dyDescent="0.25">
      <c r="F679" s="1"/>
      <c r="H679" s="1"/>
    </row>
    <row r="680" spans="6:8" ht="15.75" customHeight="1" x14ac:dyDescent="0.25">
      <c r="F680" s="1"/>
      <c r="H680" s="1"/>
    </row>
    <row r="681" spans="6:8" ht="15.75" customHeight="1" x14ac:dyDescent="0.25">
      <c r="F681" s="1"/>
      <c r="H681" s="1"/>
    </row>
    <row r="682" spans="6:8" ht="15.75" customHeight="1" x14ac:dyDescent="0.25">
      <c r="F682" s="1"/>
      <c r="H682" s="1"/>
    </row>
    <row r="683" spans="6:8" ht="15.75" customHeight="1" x14ac:dyDescent="0.25">
      <c r="F683" s="1"/>
      <c r="H683" s="1"/>
    </row>
    <row r="684" spans="6:8" ht="15.75" customHeight="1" x14ac:dyDescent="0.25">
      <c r="F684" s="1"/>
      <c r="H684" s="1"/>
    </row>
    <row r="685" spans="6:8" ht="15.75" customHeight="1" x14ac:dyDescent="0.25">
      <c r="F685" s="1"/>
      <c r="H685" s="1"/>
    </row>
    <row r="686" spans="6:8" ht="15.75" customHeight="1" x14ac:dyDescent="0.25">
      <c r="F686" s="1"/>
      <c r="H686" s="1"/>
    </row>
    <row r="687" spans="6:8" ht="15.75" customHeight="1" x14ac:dyDescent="0.25">
      <c r="F687" s="1"/>
      <c r="H687" s="1"/>
    </row>
    <row r="688" spans="6:8" ht="15.75" customHeight="1" x14ac:dyDescent="0.25">
      <c r="F688" s="1"/>
      <c r="H688" s="1"/>
    </row>
    <row r="689" spans="6:8" ht="15.75" customHeight="1" x14ac:dyDescent="0.25">
      <c r="F689" s="1"/>
      <c r="H689" s="1"/>
    </row>
    <row r="690" spans="6:8" ht="15.75" customHeight="1" x14ac:dyDescent="0.25">
      <c r="F690" s="1"/>
      <c r="H690" s="1"/>
    </row>
    <row r="691" spans="6:8" ht="15.75" customHeight="1" x14ac:dyDescent="0.25">
      <c r="F691" s="1"/>
      <c r="H691" s="1"/>
    </row>
    <row r="692" spans="6:8" ht="15.75" customHeight="1" x14ac:dyDescent="0.25">
      <c r="F692" s="1"/>
      <c r="H692" s="1"/>
    </row>
    <row r="693" spans="6:8" ht="15.75" customHeight="1" x14ac:dyDescent="0.25">
      <c r="F693" s="1"/>
      <c r="H693" s="1"/>
    </row>
    <row r="694" spans="6:8" ht="15.75" customHeight="1" x14ac:dyDescent="0.25">
      <c r="F694" s="1"/>
      <c r="H694" s="1"/>
    </row>
    <row r="695" spans="6:8" ht="15.75" customHeight="1" x14ac:dyDescent="0.25">
      <c r="F695" s="1"/>
      <c r="H695" s="1"/>
    </row>
    <row r="696" spans="6:8" ht="15.75" customHeight="1" x14ac:dyDescent="0.25">
      <c r="F696" s="1"/>
      <c r="H696" s="1"/>
    </row>
    <row r="697" spans="6:8" ht="15.75" customHeight="1" x14ac:dyDescent="0.25">
      <c r="F697" s="1"/>
      <c r="H697" s="1"/>
    </row>
    <row r="698" spans="6:8" ht="15.75" customHeight="1" x14ac:dyDescent="0.25">
      <c r="F698" s="1"/>
      <c r="H698" s="1"/>
    </row>
    <row r="699" spans="6:8" ht="15.75" customHeight="1" x14ac:dyDescent="0.25">
      <c r="F699" s="1"/>
      <c r="H699" s="1"/>
    </row>
    <row r="700" spans="6:8" ht="15.75" customHeight="1" x14ac:dyDescent="0.25">
      <c r="F700" s="1"/>
      <c r="H700" s="1"/>
    </row>
    <row r="701" spans="6:8" ht="15.75" customHeight="1" x14ac:dyDescent="0.25">
      <c r="F701" s="1"/>
      <c r="H701" s="1"/>
    </row>
    <row r="702" spans="6:8" ht="15.75" customHeight="1" x14ac:dyDescent="0.25">
      <c r="F702" s="1"/>
      <c r="H702" s="1"/>
    </row>
    <row r="703" spans="6:8" ht="15.75" customHeight="1" x14ac:dyDescent="0.25">
      <c r="F703" s="1"/>
      <c r="H703" s="1"/>
    </row>
    <row r="704" spans="6:8" ht="15.75" customHeight="1" x14ac:dyDescent="0.25">
      <c r="F704" s="1"/>
      <c r="H704" s="1"/>
    </row>
    <row r="705" spans="6:8" ht="15.75" customHeight="1" x14ac:dyDescent="0.25">
      <c r="F705" s="1"/>
      <c r="H705" s="1"/>
    </row>
    <row r="706" spans="6:8" ht="15.75" customHeight="1" x14ac:dyDescent="0.25">
      <c r="F706" s="1"/>
      <c r="H706" s="1"/>
    </row>
    <row r="707" spans="6:8" ht="15.75" customHeight="1" x14ac:dyDescent="0.25">
      <c r="F707" s="1"/>
      <c r="H707" s="1"/>
    </row>
    <row r="708" spans="6:8" ht="15.75" customHeight="1" x14ac:dyDescent="0.25">
      <c r="F708" s="1"/>
      <c r="H708" s="1"/>
    </row>
    <row r="709" spans="6:8" ht="15.75" customHeight="1" x14ac:dyDescent="0.25">
      <c r="F709" s="1"/>
      <c r="H709" s="1"/>
    </row>
    <row r="710" spans="6:8" ht="15.75" customHeight="1" x14ac:dyDescent="0.25">
      <c r="F710" s="1"/>
      <c r="H710" s="1"/>
    </row>
    <row r="711" spans="6:8" ht="15.75" customHeight="1" x14ac:dyDescent="0.25">
      <c r="F711" s="1"/>
      <c r="H711" s="1"/>
    </row>
    <row r="712" spans="6:8" ht="15.75" customHeight="1" x14ac:dyDescent="0.25">
      <c r="F712" s="1"/>
      <c r="H712" s="1"/>
    </row>
    <row r="713" spans="6:8" ht="15.75" customHeight="1" x14ac:dyDescent="0.25">
      <c r="F713" s="1"/>
      <c r="H713" s="1"/>
    </row>
    <row r="714" spans="6:8" ht="15.75" customHeight="1" x14ac:dyDescent="0.25">
      <c r="F714" s="1"/>
      <c r="H714" s="1"/>
    </row>
    <row r="715" spans="6:8" ht="15.75" customHeight="1" x14ac:dyDescent="0.25">
      <c r="F715" s="1"/>
      <c r="H715" s="1"/>
    </row>
    <row r="716" spans="6:8" ht="15.75" customHeight="1" x14ac:dyDescent="0.25">
      <c r="F716" s="1"/>
      <c r="H716" s="1"/>
    </row>
    <row r="717" spans="6:8" ht="15.75" customHeight="1" x14ac:dyDescent="0.25">
      <c r="F717" s="1"/>
      <c r="H717" s="1"/>
    </row>
    <row r="718" spans="6:8" ht="15.75" customHeight="1" x14ac:dyDescent="0.25">
      <c r="F718" s="1"/>
      <c r="H718" s="1"/>
    </row>
    <row r="719" spans="6:8" ht="15.75" customHeight="1" x14ac:dyDescent="0.25">
      <c r="F719" s="1"/>
      <c r="H719" s="1"/>
    </row>
    <row r="720" spans="6:8" ht="15.75" customHeight="1" x14ac:dyDescent="0.25">
      <c r="F720" s="1"/>
      <c r="H720" s="1"/>
    </row>
    <row r="721" spans="6:8" ht="15.75" customHeight="1" x14ac:dyDescent="0.25">
      <c r="F721" s="1"/>
      <c r="H721" s="1"/>
    </row>
    <row r="722" spans="6:8" ht="15.75" customHeight="1" x14ac:dyDescent="0.25">
      <c r="F722" s="1"/>
      <c r="H722" s="1"/>
    </row>
    <row r="723" spans="6:8" ht="15.75" customHeight="1" x14ac:dyDescent="0.25">
      <c r="F723" s="1"/>
      <c r="H723" s="1"/>
    </row>
    <row r="724" spans="6:8" ht="15.75" customHeight="1" x14ac:dyDescent="0.25">
      <c r="F724" s="1"/>
      <c r="H724" s="1"/>
    </row>
    <row r="725" spans="6:8" ht="15.75" customHeight="1" x14ac:dyDescent="0.25">
      <c r="F725" s="1"/>
      <c r="H725" s="1"/>
    </row>
    <row r="726" spans="6:8" ht="15.75" customHeight="1" x14ac:dyDescent="0.25">
      <c r="F726" s="1"/>
      <c r="H726" s="1"/>
    </row>
    <row r="727" spans="6:8" ht="15.75" customHeight="1" x14ac:dyDescent="0.25">
      <c r="F727" s="1"/>
      <c r="H727" s="1"/>
    </row>
    <row r="728" spans="6:8" ht="15.75" customHeight="1" x14ac:dyDescent="0.25">
      <c r="F728" s="1"/>
      <c r="H728" s="1"/>
    </row>
    <row r="729" spans="6:8" ht="15.75" customHeight="1" x14ac:dyDescent="0.25">
      <c r="F729" s="1"/>
      <c r="H729" s="1"/>
    </row>
    <row r="730" spans="6:8" ht="15.75" customHeight="1" x14ac:dyDescent="0.25">
      <c r="F730" s="1"/>
      <c r="H730" s="1"/>
    </row>
    <row r="731" spans="6:8" ht="15.75" customHeight="1" x14ac:dyDescent="0.25">
      <c r="F731" s="1"/>
      <c r="H731" s="1"/>
    </row>
    <row r="732" spans="6:8" ht="15.75" customHeight="1" x14ac:dyDescent="0.25">
      <c r="F732" s="1"/>
      <c r="H732" s="1"/>
    </row>
    <row r="733" spans="6:8" ht="15.75" customHeight="1" x14ac:dyDescent="0.25">
      <c r="F733" s="1"/>
      <c r="H733" s="1"/>
    </row>
    <row r="734" spans="6:8" ht="15.75" customHeight="1" x14ac:dyDescent="0.25">
      <c r="F734" s="1"/>
      <c r="H734" s="1"/>
    </row>
    <row r="735" spans="6:8" ht="15.75" customHeight="1" x14ac:dyDescent="0.25">
      <c r="F735" s="1"/>
      <c r="H735" s="1"/>
    </row>
    <row r="736" spans="6:8" ht="15.75" customHeight="1" x14ac:dyDescent="0.25">
      <c r="F736" s="1"/>
      <c r="H736" s="1"/>
    </row>
    <row r="737" spans="6:8" ht="15.75" customHeight="1" x14ac:dyDescent="0.25">
      <c r="F737" s="1"/>
      <c r="H737" s="1"/>
    </row>
    <row r="738" spans="6:8" ht="15.75" customHeight="1" x14ac:dyDescent="0.25">
      <c r="F738" s="1"/>
      <c r="H738" s="1"/>
    </row>
    <row r="739" spans="6:8" ht="15.75" customHeight="1" x14ac:dyDescent="0.25">
      <c r="F739" s="1"/>
      <c r="H739" s="1"/>
    </row>
    <row r="740" spans="6:8" ht="15.75" customHeight="1" x14ac:dyDescent="0.25">
      <c r="F740" s="1"/>
      <c r="H740" s="1"/>
    </row>
    <row r="741" spans="6:8" ht="15.75" customHeight="1" x14ac:dyDescent="0.25">
      <c r="F741" s="1"/>
      <c r="H741" s="1"/>
    </row>
    <row r="742" spans="6:8" ht="15.75" customHeight="1" x14ac:dyDescent="0.25">
      <c r="F742" s="1"/>
      <c r="H742" s="1"/>
    </row>
    <row r="743" spans="6:8" ht="15.75" customHeight="1" x14ac:dyDescent="0.25">
      <c r="F743" s="1"/>
      <c r="H743" s="1"/>
    </row>
    <row r="744" spans="6:8" ht="15.75" customHeight="1" x14ac:dyDescent="0.25">
      <c r="F744" s="1"/>
      <c r="H744" s="1"/>
    </row>
    <row r="745" spans="6:8" ht="15.75" customHeight="1" x14ac:dyDescent="0.25">
      <c r="F745" s="1"/>
      <c r="H745" s="1"/>
    </row>
    <row r="746" spans="6:8" ht="15.75" customHeight="1" x14ac:dyDescent="0.25">
      <c r="F746" s="1"/>
      <c r="H746" s="1"/>
    </row>
    <row r="747" spans="6:8" ht="15.75" customHeight="1" x14ac:dyDescent="0.25">
      <c r="F747" s="1"/>
      <c r="H747" s="1"/>
    </row>
    <row r="748" spans="6:8" ht="15.75" customHeight="1" x14ac:dyDescent="0.25">
      <c r="F748" s="1"/>
      <c r="H748" s="1"/>
    </row>
    <row r="749" spans="6:8" ht="15.75" customHeight="1" x14ac:dyDescent="0.25">
      <c r="F749" s="1"/>
      <c r="H749" s="1"/>
    </row>
    <row r="750" spans="6:8" ht="15.75" customHeight="1" x14ac:dyDescent="0.25">
      <c r="F750" s="1"/>
      <c r="H750" s="1"/>
    </row>
    <row r="751" spans="6:8" ht="15.75" customHeight="1" x14ac:dyDescent="0.25">
      <c r="F751" s="1"/>
      <c r="H751" s="1"/>
    </row>
    <row r="752" spans="6:8" ht="15.75" customHeight="1" x14ac:dyDescent="0.25">
      <c r="F752" s="1"/>
      <c r="H752" s="1"/>
    </row>
    <row r="753" spans="6:8" ht="15.75" customHeight="1" x14ac:dyDescent="0.25">
      <c r="F753" s="1"/>
      <c r="H753" s="1"/>
    </row>
    <row r="754" spans="6:8" ht="15.75" customHeight="1" x14ac:dyDescent="0.25">
      <c r="F754" s="1"/>
      <c r="H754" s="1"/>
    </row>
    <row r="755" spans="6:8" ht="15.75" customHeight="1" x14ac:dyDescent="0.25">
      <c r="F755" s="1"/>
      <c r="H755" s="1"/>
    </row>
    <row r="756" spans="6:8" ht="15.75" customHeight="1" x14ac:dyDescent="0.25">
      <c r="F756" s="1"/>
      <c r="H756" s="1"/>
    </row>
    <row r="757" spans="6:8" ht="15.75" customHeight="1" x14ac:dyDescent="0.25">
      <c r="F757" s="1"/>
      <c r="H757" s="1"/>
    </row>
    <row r="758" spans="6:8" ht="15.75" customHeight="1" x14ac:dyDescent="0.25">
      <c r="F758" s="1"/>
      <c r="H758" s="1"/>
    </row>
    <row r="759" spans="6:8" ht="15.75" customHeight="1" x14ac:dyDescent="0.25">
      <c r="F759" s="1"/>
      <c r="H759" s="1"/>
    </row>
    <row r="760" spans="6:8" ht="15.75" customHeight="1" x14ac:dyDescent="0.25">
      <c r="F760" s="1"/>
      <c r="H760" s="1"/>
    </row>
    <row r="761" spans="6:8" ht="15.75" customHeight="1" x14ac:dyDescent="0.25">
      <c r="F761" s="1"/>
      <c r="H761" s="1"/>
    </row>
    <row r="762" spans="6:8" ht="15.75" customHeight="1" x14ac:dyDescent="0.25">
      <c r="F762" s="1"/>
      <c r="H762" s="1"/>
    </row>
    <row r="763" spans="6:8" ht="15.75" customHeight="1" x14ac:dyDescent="0.25">
      <c r="F763" s="1"/>
      <c r="H763" s="1"/>
    </row>
    <row r="764" spans="6:8" ht="15.75" customHeight="1" x14ac:dyDescent="0.25">
      <c r="F764" s="1"/>
      <c r="H764" s="1"/>
    </row>
    <row r="765" spans="6:8" ht="15.75" customHeight="1" x14ac:dyDescent="0.25">
      <c r="F765" s="1"/>
      <c r="H765" s="1"/>
    </row>
    <row r="766" spans="6:8" ht="15.75" customHeight="1" x14ac:dyDescent="0.25">
      <c r="F766" s="1"/>
      <c r="H766" s="1"/>
    </row>
    <row r="767" spans="6:8" ht="15.75" customHeight="1" x14ac:dyDescent="0.25">
      <c r="F767" s="1"/>
      <c r="H767" s="1"/>
    </row>
    <row r="768" spans="6:8" ht="15.75" customHeight="1" x14ac:dyDescent="0.25">
      <c r="F768" s="1"/>
      <c r="H768" s="1"/>
    </row>
    <row r="769" spans="6:8" ht="15.75" customHeight="1" x14ac:dyDescent="0.25">
      <c r="F769" s="1"/>
      <c r="H769" s="1"/>
    </row>
    <row r="770" spans="6:8" ht="15.75" customHeight="1" x14ac:dyDescent="0.25">
      <c r="F770" s="1"/>
      <c r="H770" s="1"/>
    </row>
    <row r="771" spans="6:8" ht="15.75" customHeight="1" x14ac:dyDescent="0.25">
      <c r="F771" s="1"/>
      <c r="H771" s="1"/>
    </row>
    <row r="772" spans="6:8" ht="15.75" customHeight="1" x14ac:dyDescent="0.25">
      <c r="F772" s="1"/>
      <c r="H772" s="1"/>
    </row>
    <row r="773" spans="6:8" ht="15.75" customHeight="1" x14ac:dyDescent="0.25">
      <c r="F773" s="1"/>
      <c r="H773" s="1"/>
    </row>
    <row r="774" spans="6:8" ht="15.75" customHeight="1" x14ac:dyDescent="0.25">
      <c r="F774" s="1"/>
      <c r="H774" s="1"/>
    </row>
    <row r="775" spans="6:8" ht="15.75" customHeight="1" x14ac:dyDescent="0.25">
      <c r="F775" s="1"/>
      <c r="H775" s="1"/>
    </row>
    <row r="776" spans="6:8" ht="15.75" customHeight="1" x14ac:dyDescent="0.25">
      <c r="F776" s="1"/>
      <c r="H776" s="1"/>
    </row>
    <row r="777" spans="6:8" ht="15.75" customHeight="1" x14ac:dyDescent="0.25">
      <c r="F777" s="1"/>
      <c r="H777" s="1"/>
    </row>
    <row r="778" spans="6:8" ht="15.75" customHeight="1" x14ac:dyDescent="0.25">
      <c r="F778" s="1"/>
      <c r="H778" s="1"/>
    </row>
    <row r="779" spans="6:8" ht="15.75" customHeight="1" x14ac:dyDescent="0.25">
      <c r="F779" s="1"/>
      <c r="H779" s="1"/>
    </row>
    <row r="780" spans="6:8" ht="15.75" customHeight="1" x14ac:dyDescent="0.25">
      <c r="F780" s="1"/>
      <c r="H780" s="1"/>
    </row>
    <row r="781" spans="6:8" ht="15.75" customHeight="1" x14ac:dyDescent="0.25">
      <c r="F781" s="1"/>
      <c r="H781" s="1"/>
    </row>
    <row r="782" spans="6:8" ht="15.75" customHeight="1" x14ac:dyDescent="0.25">
      <c r="F782" s="1"/>
      <c r="H782" s="1"/>
    </row>
    <row r="783" spans="6:8" ht="15.75" customHeight="1" x14ac:dyDescent="0.25">
      <c r="F783" s="1"/>
      <c r="H783" s="1"/>
    </row>
    <row r="784" spans="6:8" ht="15.75" customHeight="1" x14ac:dyDescent="0.25">
      <c r="F784" s="1"/>
      <c r="H784" s="1"/>
    </row>
    <row r="785" spans="6:8" ht="15.75" customHeight="1" x14ac:dyDescent="0.25">
      <c r="F785" s="1"/>
      <c r="H785" s="1"/>
    </row>
    <row r="786" spans="6:8" ht="15.75" customHeight="1" x14ac:dyDescent="0.25">
      <c r="F786" s="1"/>
      <c r="H786" s="1"/>
    </row>
    <row r="787" spans="6:8" ht="15.75" customHeight="1" x14ac:dyDescent="0.25">
      <c r="F787" s="1"/>
      <c r="H787" s="1"/>
    </row>
    <row r="788" spans="6:8" ht="15.75" customHeight="1" x14ac:dyDescent="0.25">
      <c r="F788" s="1"/>
      <c r="H788" s="1"/>
    </row>
    <row r="789" spans="6:8" ht="15.75" customHeight="1" x14ac:dyDescent="0.25">
      <c r="F789" s="1"/>
      <c r="H789" s="1"/>
    </row>
    <row r="790" spans="6:8" ht="15.75" customHeight="1" x14ac:dyDescent="0.25">
      <c r="F790" s="1"/>
      <c r="H790" s="1"/>
    </row>
    <row r="791" spans="6:8" ht="15.75" customHeight="1" x14ac:dyDescent="0.25">
      <c r="F791" s="1"/>
      <c r="H791" s="1"/>
    </row>
    <row r="792" spans="6:8" ht="15.75" customHeight="1" x14ac:dyDescent="0.25">
      <c r="F792" s="1"/>
      <c r="H792" s="1"/>
    </row>
    <row r="793" spans="6:8" ht="15.75" customHeight="1" x14ac:dyDescent="0.25">
      <c r="F793" s="1"/>
      <c r="H793" s="1"/>
    </row>
    <row r="794" spans="6:8" ht="15.75" customHeight="1" x14ac:dyDescent="0.25">
      <c r="F794" s="1"/>
      <c r="H794" s="1"/>
    </row>
    <row r="795" spans="6:8" ht="15.75" customHeight="1" x14ac:dyDescent="0.25">
      <c r="F795" s="1"/>
      <c r="H795" s="1"/>
    </row>
    <row r="796" spans="6:8" ht="15.75" customHeight="1" x14ac:dyDescent="0.25">
      <c r="F796" s="1"/>
      <c r="H796" s="1"/>
    </row>
    <row r="797" spans="6:8" ht="15.75" customHeight="1" x14ac:dyDescent="0.25">
      <c r="F797" s="1"/>
      <c r="H797" s="1"/>
    </row>
    <row r="798" spans="6:8" ht="15.75" customHeight="1" x14ac:dyDescent="0.25">
      <c r="F798" s="1"/>
      <c r="H798" s="1"/>
    </row>
    <row r="799" spans="6:8" ht="15.75" customHeight="1" x14ac:dyDescent="0.25">
      <c r="F799" s="1"/>
      <c r="H799" s="1"/>
    </row>
    <row r="800" spans="6:8" ht="15.75" customHeight="1" x14ac:dyDescent="0.25">
      <c r="F800" s="1"/>
      <c r="H800" s="1"/>
    </row>
    <row r="801" spans="6:8" ht="15.75" customHeight="1" x14ac:dyDescent="0.25">
      <c r="F801" s="1"/>
      <c r="H801" s="1"/>
    </row>
    <row r="802" spans="6:8" ht="15.75" customHeight="1" x14ac:dyDescent="0.25">
      <c r="F802" s="1"/>
      <c r="H802" s="1"/>
    </row>
    <row r="803" spans="6:8" ht="15.75" customHeight="1" x14ac:dyDescent="0.25">
      <c r="F803" s="1"/>
      <c r="H803" s="1"/>
    </row>
    <row r="804" spans="6:8" ht="15.75" customHeight="1" x14ac:dyDescent="0.25">
      <c r="F804" s="1"/>
      <c r="H804" s="1"/>
    </row>
    <row r="805" spans="6:8" ht="15.75" customHeight="1" x14ac:dyDescent="0.25">
      <c r="F805" s="1"/>
      <c r="H805" s="1"/>
    </row>
    <row r="806" spans="6:8" ht="15.75" customHeight="1" x14ac:dyDescent="0.25">
      <c r="F806" s="1"/>
      <c r="H806" s="1"/>
    </row>
    <row r="807" spans="6:8" ht="15.75" customHeight="1" x14ac:dyDescent="0.25">
      <c r="F807" s="1"/>
      <c r="H807" s="1"/>
    </row>
    <row r="808" spans="6:8" ht="15.75" customHeight="1" x14ac:dyDescent="0.25">
      <c r="F808" s="1"/>
      <c r="H808" s="1"/>
    </row>
    <row r="809" spans="6:8" ht="15.75" customHeight="1" x14ac:dyDescent="0.25">
      <c r="F809" s="1"/>
      <c r="H809" s="1"/>
    </row>
    <row r="810" spans="6:8" ht="15.75" customHeight="1" x14ac:dyDescent="0.25">
      <c r="F810" s="1"/>
      <c r="H810" s="1"/>
    </row>
    <row r="811" spans="6:8" ht="15.75" customHeight="1" x14ac:dyDescent="0.25">
      <c r="F811" s="1"/>
      <c r="H811" s="1"/>
    </row>
    <row r="812" spans="6:8" ht="15.75" customHeight="1" x14ac:dyDescent="0.25">
      <c r="F812" s="1"/>
      <c r="H812" s="1"/>
    </row>
    <row r="813" spans="6:8" ht="15.75" customHeight="1" x14ac:dyDescent="0.25">
      <c r="F813" s="1"/>
      <c r="H813" s="1"/>
    </row>
    <row r="814" spans="6:8" ht="15.75" customHeight="1" x14ac:dyDescent="0.25">
      <c r="F814" s="1"/>
      <c r="H814" s="1"/>
    </row>
    <row r="815" spans="6:8" ht="15.75" customHeight="1" x14ac:dyDescent="0.25">
      <c r="F815" s="1"/>
      <c r="H815" s="1"/>
    </row>
    <row r="816" spans="6:8" ht="15.75" customHeight="1" x14ac:dyDescent="0.25">
      <c r="F816" s="1"/>
      <c r="H816" s="1"/>
    </row>
    <row r="817" spans="6:8" ht="15.75" customHeight="1" x14ac:dyDescent="0.25">
      <c r="F817" s="1"/>
      <c r="H817" s="1"/>
    </row>
    <row r="818" spans="6:8" ht="15.75" customHeight="1" x14ac:dyDescent="0.25">
      <c r="F818" s="1"/>
      <c r="H818" s="1"/>
    </row>
    <row r="819" spans="6:8" ht="15.75" customHeight="1" x14ac:dyDescent="0.25">
      <c r="F819" s="1"/>
      <c r="H819" s="1"/>
    </row>
    <row r="820" spans="6:8" ht="15.75" customHeight="1" x14ac:dyDescent="0.25">
      <c r="F820" s="1"/>
      <c r="H820" s="1"/>
    </row>
    <row r="821" spans="6:8" ht="15.75" customHeight="1" x14ac:dyDescent="0.25">
      <c r="F821" s="1"/>
      <c r="H821" s="1"/>
    </row>
    <row r="822" spans="6:8" ht="15.75" customHeight="1" x14ac:dyDescent="0.25">
      <c r="F822" s="1"/>
      <c r="H822" s="1"/>
    </row>
    <row r="823" spans="6:8" ht="15.75" customHeight="1" x14ac:dyDescent="0.25">
      <c r="F823" s="1"/>
      <c r="H823" s="1"/>
    </row>
    <row r="824" spans="6:8" ht="15.75" customHeight="1" x14ac:dyDescent="0.25">
      <c r="F824" s="1"/>
      <c r="H824" s="1"/>
    </row>
    <row r="825" spans="6:8" ht="15.75" customHeight="1" x14ac:dyDescent="0.25">
      <c r="F825" s="1"/>
      <c r="H825" s="1"/>
    </row>
    <row r="826" spans="6:8" ht="15.75" customHeight="1" x14ac:dyDescent="0.25">
      <c r="F826" s="1"/>
      <c r="H826" s="1"/>
    </row>
    <row r="827" spans="6:8" ht="15.75" customHeight="1" x14ac:dyDescent="0.25">
      <c r="F827" s="1"/>
      <c r="H827" s="1"/>
    </row>
    <row r="828" spans="6:8" ht="15.75" customHeight="1" x14ac:dyDescent="0.25">
      <c r="F828" s="1"/>
      <c r="H828" s="1"/>
    </row>
    <row r="829" spans="6:8" ht="15.75" customHeight="1" x14ac:dyDescent="0.25">
      <c r="F829" s="1"/>
      <c r="H829" s="1"/>
    </row>
    <row r="830" spans="6:8" ht="15.75" customHeight="1" x14ac:dyDescent="0.25">
      <c r="F830" s="1"/>
      <c r="H830" s="1"/>
    </row>
    <row r="831" spans="6:8" ht="15.75" customHeight="1" x14ac:dyDescent="0.25">
      <c r="F831" s="1"/>
      <c r="H831" s="1"/>
    </row>
    <row r="832" spans="6:8" ht="15.75" customHeight="1" x14ac:dyDescent="0.25">
      <c r="F832" s="1"/>
      <c r="H832" s="1"/>
    </row>
    <row r="833" spans="6:8" ht="15.75" customHeight="1" x14ac:dyDescent="0.25">
      <c r="F833" s="1"/>
      <c r="H833" s="1"/>
    </row>
    <row r="834" spans="6:8" ht="15.75" customHeight="1" x14ac:dyDescent="0.25">
      <c r="F834" s="1"/>
      <c r="H834" s="1"/>
    </row>
    <row r="835" spans="6:8" ht="15.75" customHeight="1" x14ac:dyDescent="0.25">
      <c r="F835" s="1"/>
      <c r="H835" s="1"/>
    </row>
    <row r="836" spans="6:8" ht="15.75" customHeight="1" x14ac:dyDescent="0.25">
      <c r="F836" s="1"/>
      <c r="H836" s="1"/>
    </row>
    <row r="837" spans="6:8" ht="15.75" customHeight="1" x14ac:dyDescent="0.25">
      <c r="F837" s="1"/>
      <c r="H837" s="1"/>
    </row>
    <row r="838" spans="6:8" ht="15.75" customHeight="1" x14ac:dyDescent="0.25">
      <c r="F838" s="1"/>
      <c r="H838" s="1"/>
    </row>
    <row r="839" spans="6:8" ht="15.75" customHeight="1" x14ac:dyDescent="0.25">
      <c r="F839" s="1"/>
      <c r="H839" s="1"/>
    </row>
    <row r="840" spans="6:8" ht="15.75" customHeight="1" x14ac:dyDescent="0.25">
      <c r="F840" s="1"/>
      <c r="H840" s="1"/>
    </row>
    <row r="841" spans="6:8" ht="15.75" customHeight="1" x14ac:dyDescent="0.25">
      <c r="F841" s="1"/>
      <c r="H841" s="1"/>
    </row>
    <row r="842" spans="6:8" ht="15.75" customHeight="1" x14ac:dyDescent="0.25">
      <c r="F842" s="1"/>
      <c r="H842" s="1"/>
    </row>
    <row r="843" spans="6:8" ht="15.75" customHeight="1" x14ac:dyDescent="0.25">
      <c r="F843" s="1"/>
      <c r="H843" s="1"/>
    </row>
    <row r="844" spans="6:8" ht="15.75" customHeight="1" x14ac:dyDescent="0.25">
      <c r="F844" s="1"/>
      <c r="H844" s="1"/>
    </row>
    <row r="845" spans="6:8" ht="15.75" customHeight="1" x14ac:dyDescent="0.25">
      <c r="F845" s="1"/>
      <c r="H845" s="1"/>
    </row>
    <row r="846" spans="6:8" ht="15.75" customHeight="1" x14ac:dyDescent="0.25">
      <c r="F846" s="1"/>
      <c r="H846" s="1"/>
    </row>
    <row r="847" spans="6:8" ht="15.75" customHeight="1" x14ac:dyDescent="0.25">
      <c r="F847" s="1"/>
      <c r="H847" s="1"/>
    </row>
    <row r="848" spans="6:8" ht="15.75" customHeight="1" x14ac:dyDescent="0.25">
      <c r="F848" s="1"/>
      <c r="H848" s="1"/>
    </row>
    <row r="849" spans="6:8" ht="15.75" customHeight="1" x14ac:dyDescent="0.25">
      <c r="F849" s="1"/>
      <c r="H849" s="1"/>
    </row>
    <row r="850" spans="6:8" ht="15.75" customHeight="1" x14ac:dyDescent="0.25">
      <c r="F850" s="1"/>
      <c r="H850" s="1"/>
    </row>
    <row r="851" spans="6:8" ht="15.75" customHeight="1" x14ac:dyDescent="0.25">
      <c r="F851" s="1"/>
      <c r="H851" s="1"/>
    </row>
    <row r="852" spans="6:8" ht="15.75" customHeight="1" x14ac:dyDescent="0.25">
      <c r="F852" s="1"/>
      <c r="H852" s="1"/>
    </row>
    <row r="853" spans="6:8" ht="15.75" customHeight="1" x14ac:dyDescent="0.25">
      <c r="F853" s="1"/>
      <c r="H853" s="1"/>
    </row>
    <row r="854" spans="6:8" ht="15.75" customHeight="1" x14ac:dyDescent="0.25">
      <c r="F854" s="1"/>
      <c r="H854" s="1"/>
    </row>
    <row r="855" spans="6:8" ht="15.75" customHeight="1" x14ac:dyDescent="0.25">
      <c r="F855" s="1"/>
      <c r="H855" s="1"/>
    </row>
    <row r="856" spans="6:8" ht="15.75" customHeight="1" x14ac:dyDescent="0.25">
      <c r="F856" s="1"/>
      <c r="H856" s="1"/>
    </row>
    <row r="857" spans="6:8" ht="15.75" customHeight="1" x14ac:dyDescent="0.25">
      <c r="F857" s="1"/>
      <c r="H857" s="1"/>
    </row>
    <row r="858" spans="6:8" ht="15.75" customHeight="1" x14ac:dyDescent="0.25">
      <c r="F858" s="1"/>
      <c r="H858" s="1"/>
    </row>
    <row r="859" spans="6:8" ht="15.75" customHeight="1" x14ac:dyDescent="0.25">
      <c r="F859" s="1"/>
      <c r="H859" s="1"/>
    </row>
    <row r="860" spans="6:8" ht="15.75" customHeight="1" x14ac:dyDescent="0.25">
      <c r="F860" s="1"/>
      <c r="H860" s="1"/>
    </row>
    <row r="861" spans="6:8" ht="15.75" customHeight="1" x14ac:dyDescent="0.25">
      <c r="F861" s="1"/>
      <c r="H861" s="1"/>
    </row>
    <row r="862" spans="6:8" ht="15.75" customHeight="1" x14ac:dyDescent="0.25">
      <c r="F862" s="1"/>
      <c r="H862" s="1"/>
    </row>
    <row r="863" spans="6:8" ht="15.75" customHeight="1" x14ac:dyDescent="0.25">
      <c r="F863" s="1"/>
      <c r="H863" s="1"/>
    </row>
    <row r="864" spans="6:8" ht="15.75" customHeight="1" x14ac:dyDescent="0.25">
      <c r="F864" s="1"/>
      <c r="H864" s="1"/>
    </row>
    <row r="865" spans="6:8" ht="15.75" customHeight="1" x14ac:dyDescent="0.25">
      <c r="F865" s="1"/>
      <c r="H865" s="1"/>
    </row>
    <row r="866" spans="6:8" ht="15.75" customHeight="1" x14ac:dyDescent="0.25">
      <c r="F866" s="1"/>
      <c r="H866" s="1"/>
    </row>
    <row r="867" spans="6:8" ht="15.75" customHeight="1" x14ac:dyDescent="0.25">
      <c r="F867" s="1"/>
      <c r="H867" s="1"/>
    </row>
    <row r="868" spans="6:8" ht="15.75" customHeight="1" x14ac:dyDescent="0.25">
      <c r="F868" s="1"/>
      <c r="H868" s="1"/>
    </row>
    <row r="869" spans="6:8" ht="15.75" customHeight="1" x14ac:dyDescent="0.25">
      <c r="F869" s="1"/>
      <c r="H869" s="1"/>
    </row>
    <row r="870" spans="6:8" ht="15.75" customHeight="1" x14ac:dyDescent="0.25">
      <c r="F870" s="1"/>
      <c r="H870" s="1"/>
    </row>
    <row r="871" spans="6:8" ht="15.75" customHeight="1" x14ac:dyDescent="0.25">
      <c r="F871" s="1"/>
      <c r="H871" s="1"/>
    </row>
    <row r="872" spans="6:8" ht="15.75" customHeight="1" x14ac:dyDescent="0.25">
      <c r="F872" s="1"/>
      <c r="H872" s="1"/>
    </row>
    <row r="873" spans="6:8" ht="15.75" customHeight="1" x14ac:dyDescent="0.25">
      <c r="F873" s="1"/>
      <c r="H873" s="1"/>
    </row>
    <row r="874" spans="6:8" ht="15.75" customHeight="1" x14ac:dyDescent="0.25">
      <c r="F874" s="1"/>
      <c r="H874" s="1"/>
    </row>
    <row r="875" spans="6:8" ht="15.75" customHeight="1" x14ac:dyDescent="0.25">
      <c r="F875" s="1"/>
      <c r="H875" s="1"/>
    </row>
    <row r="876" spans="6:8" ht="15.75" customHeight="1" x14ac:dyDescent="0.25">
      <c r="F876" s="1"/>
      <c r="H876" s="1"/>
    </row>
    <row r="877" spans="6:8" ht="15.75" customHeight="1" x14ac:dyDescent="0.25">
      <c r="F877" s="1"/>
      <c r="H877" s="1"/>
    </row>
    <row r="878" spans="6:8" ht="15.75" customHeight="1" x14ac:dyDescent="0.25">
      <c r="F878" s="1"/>
      <c r="H878" s="1"/>
    </row>
    <row r="879" spans="6:8" ht="15.75" customHeight="1" x14ac:dyDescent="0.25">
      <c r="F879" s="1"/>
      <c r="H879" s="1"/>
    </row>
    <row r="880" spans="6:8" ht="15.75" customHeight="1" x14ac:dyDescent="0.25">
      <c r="F880" s="1"/>
      <c r="H880" s="1"/>
    </row>
    <row r="881" spans="6:8" ht="15.75" customHeight="1" x14ac:dyDescent="0.25">
      <c r="F881" s="1"/>
      <c r="H881" s="1"/>
    </row>
    <row r="882" spans="6:8" ht="15.75" customHeight="1" x14ac:dyDescent="0.25">
      <c r="F882" s="1"/>
      <c r="H882" s="1"/>
    </row>
    <row r="883" spans="6:8" ht="15.75" customHeight="1" x14ac:dyDescent="0.25">
      <c r="F883" s="1"/>
      <c r="H883" s="1"/>
    </row>
    <row r="884" spans="6:8" ht="15.75" customHeight="1" x14ac:dyDescent="0.25">
      <c r="F884" s="1"/>
      <c r="H884" s="1"/>
    </row>
    <row r="885" spans="6:8" ht="15.75" customHeight="1" x14ac:dyDescent="0.25">
      <c r="F885" s="1"/>
      <c r="H885" s="1"/>
    </row>
    <row r="886" spans="6:8" ht="15.75" customHeight="1" x14ac:dyDescent="0.25">
      <c r="F886" s="1"/>
      <c r="H886" s="1"/>
    </row>
    <row r="887" spans="6:8" ht="15.75" customHeight="1" x14ac:dyDescent="0.25">
      <c r="F887" s="1"/>
      <c r="H887" s="1"/>
    </row>
    <row r="888" spans="6:8" ht="15.75" customHeight="1" x14ac:dyDescent="0.25">
      <c r="F888" s="1"/>
      <c r="H888" s="1"/>
    </row>
    <row r="889" spans="6:8" ht="15.75" customHeight="1" x14ac:dyDescent="0.25">
      <c r="F889" s="1"/>
      <c r="H889" s="1"/>
    </row>
    <row r="890" spans="6:8" ht="15.75" customHeight="1" x14ac:dyDescent="0.25">
      <c r="F890" s="1"/>
      <c r="H890" s="1"/>
    </row>
    <row r="891" spans="6:8" ht="15.75" customHeight="1" x14ac:dyDescent="0.25">
      <c r="F891" s="1"/>
      <c r="H891" s="1"/>
    </row>
    <row r="892" spans="6:8" ht="15.75" customHeight="1" x14ac:dyDescent="0.25">
      <c r="F892" s="1"/>
      <c r="H892" s="1"/>
    </row>
    <row r="893" spans="6:8" ht="15.75" customHeight="1" x14ac:dyDescent="0.25">
      <c r="F893" s="1"/>
      <c r="H893" s="1"/>
    </row>
    <row r="894" spans="6:8" ht="15.75" customHeight="1" x14ac:dyDescent="0.25">
      <c r="F894" s="1"/>
      <c r="H894" s="1"/>
    </row>
    <row r="895" spans="6:8" ht="15.75" customHeight="1" x14ac:dyDescent="0.25">
      <c r="F895" s="1"/>
      <c r="H895" s="1"/>
    </row>
    <row r="896" spans="6:8" ht="15.75" customHeight="1" x14ac:dyDescent="0.25">
      <c r="F896" s="1"/>
      <c r="H896" s="1"/>
    </row>
    <row r="897" spans="6:8" ht="15.75" customHeight="1" x14ac:dyDescent="0.25">
      <c r="F897" s="1"/>
      <c r="H897" s="1"/>
    </row>
    <row r="898" spans="6:8" ht="15.75" customHeight="1" x14ac:dyDescent="0.25">
      <c r="F898" s="1"/>
      <c r="H898" s="1"/>
    </row>
    <row r="899" spans="6:8" ht="15.75" customHeight="1" x14ac:dyDescent="0.25">
      <c r="F899" s="1"/>
      <c r="H899" s="1"/>
    </row>
    <row r="900" spans="6:8" ht="15.75" customHeight="1" x14ac:dyDescent="0.25">
      <c r="F900" s="1"/>
      <c r="H900" s="1"/>
    </row>
    <row r="901" spans="6:8" ht="15.75" customHeight="1" x14ac:dyDescent="0.25">
      <c r="F901" s="1"/>
      <c r="H901" s="1"/>
    </row>
    <row r="902" spans="6:8" ht="15.75" customHeight="1" x14ac:dyDescent="0.25">
      <c r="F902" s="1"/>
      <c r="H902" s="1"/>
    </row>
    <row r="903" spans="6:8" ht="15.75" customHeight="1" x14ac:dyDescent="0.25">
      <c r="F903" s="1"/>
      <c r="H903" s="1"/>
    </row>
    <row r="904" spans="6:8" ht="15.75" customHeight="1" x14ac:dyDescent="0.25">
      <c r="F904" s="1"/>
      <c r="H904" s="1"/>
    </row>
    <row r="905" spans="6:8" ht="15.75" customHeight="1" x14ac:dyDescent="0.25">
      <c r="F905" s="1"/>
      <c r="H905" s="1"/>
    </row>
    <row r="906" spans="6:8" ht="15.75" customHeight="1" x14ac:dyDescent="0.25">
      <c r="F906" s="1"/>
      <c r="H906" s="1"/>
    </row>
    <row r="907" spans="6:8" ht="15.75" customHeight="1" x14ac:dyDescent="0.25">
      <c r="F907" s="1"/>
      <c r="H907" s="1"/>
    </row>
    <row r="908" spans="6:8" ht="15.75" customHeight="1" x14ac:dyDescent="0.25">
      <c r="F908" s="1"/>
      <c r="H908" s="1"/>
    </row>
    <row r="909" spans="6:8" ht="15.75" customHeight="1" x14ac:dyDescent="0.25">
      <c r="F909" s="1"/>
      <c r="H909" s="1"/>
    </row>
    <row r="910" spans="6:8" ht="15.75" customHeight="1" x14ac:dyDescent="0.25">
      <c r="F910" s="1"/>
      <c r="H910" s="1"/>
    </row>
    <row r="911" spans="6:8" ht="15.75" customHeight="1" x14ac:dyDescent="0.25">
      <c r="F911" s="1"/>
      <c r="H911" s="1"/>
    </row>
    <row r="912" spans="6:8" ht="15.75" customHeight="1" x14ac:dyDescent="0.25">
      <c r="F912" s="1"/>
      <c r="H912" s="1"/>
    </row>
    <row r="913" spans="6:8" ht="15.75" customHeight="1" x14ac:dyDescent="0.25">
      <c r="F913" s="1"/>
      <c r="H913" s="1"/>
    </row>
    <row r="914" spans="6:8" ht="15.75" customHeight="1" x14ac:dyDescent="0.25">
      <c r="F914" s="1"/>
      <c r="H914" s="1"/>
    </row>
    <row r="915" spans="6:8" ht="15.75" customHeight="1" x14ac:dyDescent="0.25">
      <c r="F915" s="1"/>
      <c r="H915" s="1"/>
    </row>
    <row r="916" spans="6:8" ht="15.75" customHeight="1" x14ac:dyDescent="0.25">
      <c r="F916" s="1"/>
      <c r="H916" s="1"/>
    </row>
    <row r="917" spans="6:8" ht="15.75" customHeight="1" x14ac:dyDescent="0.25">
      <c r="F917" s="1"/>
      <c r="H917" s="1"/>
    </row>
    <row r="918" spans="6:8" ht="15.75" customHeight="1" x14ac:dyDescent="0.25">
      <c r="F918" s="1"/>
      <c r="H918" s="1"/>
    </row>
    <row r="919" spans="6:8" ht="15.75" customHeight="1" x14ac:dyDescent="0.25">
      <c r="F919" s="1"/>
      <c r="H919" s="1"/>
    </row>
    <row r="920" spans="6:8" ht="15.75" customHeight="1" x14ac:dyDescent="0.25">
      <c r="F920" s="1"/>
      <c r="H920" s="1"/>
    </row>
    <row r="921" spans="6:8" ht="15.75" customHeight="1" x14ac:dyDescent="0.25">
      <c r="F921" s="1"/>
      <c r="H921" s="1"/>
    </row>
    <row r="922" spans="6:8" ht="15.75" customHeight="1" x14ac:dyDescent="0.25">
      <c r="F922" s="1"/>
      <c r="H922" s="1"/>
    </row>
    <row r="923" spans="6:8" ht="15.75" customHeight="1" x14ac:dyDescent="0.25">
      <c r="F923" s="1"/>
      <c r="H923" s="1"/>
    </row>
    <row r="924" spans="6:8" ht="15.75" customHeight="1" x14ac:dyDescent="0.25">
      <c r="F924" s="1"/>
      <c r="H924" s="1"/>
    </row>
    <row r="925" spans="6:8" ht="15.75" customHeight="1" x14ac:dyDescent="0.25">
      <c r="F925" s="1"/>
      <c r="H925" s="1"/>
    </row>
    <row r="926" spans="6:8" ht="15.75" customHeight="1" x14ac:dyDescent="0.25">
      <c r="F926" s="1"/>
      <c r="H926" s="1"/>
    </row>
    <row r="927" spans="6:8" ht="15.75" customHeight="1" x14ac:dyDescent="0.25">
      <c r="F927" s="1"/>
      <c r="H927" s="1"/>
    </row>
    <row r="928" spans="6:8" ht="15.75" customHeight="1" x14ac:dyDescent="0.25">
      <c r="F928" s="1"/>
      <c r="H928" s="1"/>
    </row>
    <row r="929" spans="6:8" ht="15.75" customHeight="1" x14ac:dyDescent="0.25">
      <c r="F929" s="1"/>
      <c r="H929" s="1"/>
    </row>
    <row r="930" spans="6:8" ht="15.75" customHeight="1" x14ac:dyDescent="0.25">
      <c r="F930" s="1"/>
      <c r="H930" s="1"/>
    </row>
    <row r="931" spans="6:8" ht="15.75" customHeight="1" x14ac:dyDescent="0.25">
      <c r="F931" s="1"/>
      <c r="H931" s="1"/>
    </row>
    <row r="932" spans="6:8" ht="15.75" customHeight="1" x14ac:dyDescent="0.25">
      <c r="F932" s="1"/>
      <c r="H932" s="1"/>
    </row>
    <row r="933" spans="6:8" ht="15.75" customHeight="1" x14ac:dyDescent="0.25">
      <c r="F933" s="1"/>
      <c r="H933" s="1"/>
    </row>
    <row r="934" spans="6:8" ht="15.75" customHeight="1" x14ac:dyDescent="0.25">
      <c r="F934" s="1"/>
      <c r="H934" s="1"/>
    </row>
    <row r="935" spans="6:8" ht="15.75" customHeight="1" x14ac:dyDescent="0.25">
      <c r="F935" s="1"/>
      <c r="H935" s="1"/>
    </row>
    <row r="936" spans="6:8" ht="15.75" customHeight="1" x14ac:dyDescent="0.25">
      <c r="F936" s="1"/>
      <c r="H936" s="1"/>
    </row>
    <row r="937" spans="6:8" ht="15.75" customHeight="1" x14ac:dyDescent="0.25">
      <c r="F937" s="1"/>
      <c r="H937" s="1"/>
    </row>
    <row r="938" spans="6:8" ht="15.75" customHeight="1" x14ac:dyDescent="0.25">
      <c r="F938" s="1"/>
      <c r="H938" s="1"/>
    </row>
    <row r="939" spans="6:8" ht="15.75" customHeight="1" x14ac:dyDescent="0.25">
      <c r="F939" s="1"/>
      <c r="H939" s="1"/>
    </row>
    <row r="940" spans="6:8" ht="15.75" customHeight="1" x14ac:dyDescent="0.25">
      <c r="F940" s="1"/>
      <c r="H940" s="1"/>
    </row>
    <row r="941" spans="6:8" ht="15.75" customHeight="1" x14ac:dyDescent="0.25">
      <c r="F941" s="1"/>
      <c r="H941" s="1"/>
    </row>
    <row r="942" spans="6:8" ht="15.75" customHeight="1" x14ac:dyDescent="0.25">
      <c r="F942" s="1"/>
      <c r="H942" s="1"/>
    </row>
    <row r="943" spans="6:8" ht="15.75" customHeight="1" x14ac:dyDescent="0.25">
      <c r="F943" s="1"/>
      <c r="H943" s="1"/>
    </row>
    <row r="944" spans="6:8" ht="15.75" customHeight="1" x14ac:dyDescent="0.25">
      <c r="F944" s="1"/>
      <c r="H944" s="1"/>
    </row>
    <row r="945" spans="6:8" ht="15.75" customHeight="1" x14ac:dyDescent="0.25">
      <c r="F945" s="1"/>
      <c r="H945" s="1"/>
    </row>
    <row r="946" spans="6:8" ht="15.75" customHeight="1" x14ac:dyDescent="0.25">
      <c r="F946" s="1"/>
      <c r="H946" s="1"/>
    </row>
    <row r="947" spans="6:8" ht="15.75" customHeight="1" x14ac:dyDescent="0.25">
      <c r="F947" s="1"/>
      <c r="H947" s="1"/>
    </row>
    <row r="948" spans="6:8" ht="15.75" customHeight="1" x14ac:dyDescent="0.25">
      <c r="F948" s="1"/>
      <c r="H948" s="1"/>
    </row>
    <row r="949" spans="6:8" ht="15.75" customHeight="1" x14ac:dyDescent="0.25">
      <c r="F949" s="1"/>
      <c r="H949" s="1"/>
    </row>
    <row r="950" spans="6:8" ht="15.75" customHeight="1" x14ac:dyDescent="0.25">
      <c r="F950" s="1"/>
      <c r="H950" s="1"/>
    </row>
    <row r="951" spans="6:8" ht="15.75" customHeight="1" x14ac:dyDescent="0.25">
      <c r="F951" s="1"/>
      <c r="H951" s="1"/>
    </row>
    <row r="952" spans="6:8" ht="15.75" customHeight="1" x14ac:dyDescent="0.25">
      <c r="F952" s="1"/>
      <c r="H952" s="1"/>
    </row>
    <row r="953" spans="6:8" ht="15.75" customHeight="1" x14ac:dyDescent="0.25">
      <c r="F953" s="1"/>
      <c r="H953" s="1"/>
    </row>
    <row r="954" spans="6:8" ht="15.75" customHeight="1" x14ac:dyDescent="0.25">
      <c r="F954" s="1"/>
      <c r="H954" s="1"/>
    </row>
    <row r="955" spans="6:8" ht="15.75" customHeight="1" x14ac:dyDescent="0.25">
      <c r="F955" s="1"/>
      <c r="H955" s="1"/>
    </row>
    <row r="956" spans="6:8" ht="15.75" customHeight="1" x14ac:dyDescent="0.25">
      <c r="F956" s="1"/>
      <c r="H956" s="1"/>
    </row>
    <row r="957" spans="6:8" ht="15.75" customHeight="1" x14ac:dyDescent="0.25">
      <c r="F957" s="1"/>
      <c r="H957" s="1"/>
    </row>
    <row r="958" spans="6:8" ht="15.75" customHeight="1" x14ac:dyDescent="0.25">
      <c r="F958" s="1"/>
      <c r="H958" s="1"/>
    </row>
    <row r="959" spans="6:8" ht="15.75" customHeight="1" x14ac:dyDescent="0.25">
      <c r="F959" s="1"/>
      <c r="H959" s="1"/>
    </row>
    <row r="960" spans="6:8" ht="15.75" customHeight="1" x14ac:dyDescent="0.25">
      <c r="F960" s="1"/>
      <c r="H960" s="1"/>
    </row>
    <row r="961" spans="6:8" ht="15.75" customHeight="1" x14ac:dyDescent="0.25">
      <c r="F961" s="1"/>
      <c r="H961" s="1"/>
    </row>
    <row r="962" spans="6:8" ht="15.75" customHeight="1" x14ac:dyDescent="0.25">
      <c r="F962" s="1"/>
      <c r="H962" s="1"/>
    </row>
    <row r="963" spans="6:8" ht="15.75" customHeight="1" x14ac:dyDescent="0.25">
      <c r="F963" s="1"/>
      <c r="H963" s="1"/>
    </row>
    <row r="964" spans="6:8" ht="15.75" customHeight="1" x14ac:dyDescent="0.25">
      <c r="F964" s="1"/>
      <c r="H964" s="1"/>
    </row>
    <row r="965" spans="6:8" ht="15.75" customHeight="1" x14ac:dyDescent="0.25">
      <c r="F965" s="1"/>
      <c r="H965" s="1"/>
    </row>
    <row r="966" spans="6:8" ht="15.75" customHeight="1" x14ac:dyDescent="0.25">
      <c r="F966" s="1"/>
      <c r="H966" s="1"/>
    </row>
    <row r="967" spans="6:8" ht="15.75" customHeight="1" x14ac:dyDescent="0.25">
      <c r="F967" s="1"/>
      <c r="H967" s="1"/>
    </row>
    <row r="968" spans="6:8" ht="15.75" customHeight="1" x14ac:dyDescent="0.25">
      <c r="F968" s="1"/>
      <c r="H968" s="1"/>
    </row>
    <row r="969" spans="6:8" ht="15.75" customHeight="1" x14ac:dyDescent="0.25">
      <c r="F969" s="1"/>
      <c r="H969" s="1"/>
    </row>
    <row r="970" spans="6:8" ht="15.75" customHeight="1" x14ac:dyDescent="0.25">
      <c r="F970" s="1"/>
      <c r="H970" s="1"/>
    </row>
    <row r="971" spans="6:8" ht="15.75" customHeight="1" x14ac:dyDescent="0.25">
      <c r="F971" s="1"/>
      <c r="H971" s="1"/>
    </row>
    <row r="972" spans="6:8" ht="15.75" customHeight="1" x14ac:dyDescent="0.25">
      <c r="F972" s="1"/>
      <c r="H972" s="1"/>
    </row>
    <row r="973" spans="6:8" ht="15.75" customHeight="1" x14ac:dyDescent="0.25">
      <c r="F973" s="1"/>
      <c r="H973" s="1"/>
    </row>
    <row r="974" spans="6:8" ht="15.75" customHeight="1" x14ac:dyDescent="0.25">
      <c r="F974" s="1"/>
      <c r="H974" s="1"/>
    </row>
    <row r="975" spans="6:8" ht="15.75" customHeight="1" x14ac:dyDescent="0.25">
      <c r="F975" s="1"/>
      <c r="H975" s="1"/>
    </row>
    <row r="976" spans="6:8" ht="15.75" customHeight="1" x14ac:dyDescent="0.25">
      <c r="F976" s="1"/>
      <c r="H976" s="1"/>
    </row>
    <row r="977" spans="6:8" ht="15.75" customHeight="1" x14ac:dyDescent="0.25">
      <c r="F977" s="1"/>
      <c r="H977" s="1"/>
    </row>
    <row r="978" spans="6:8" ht="15.75" customHeight="1" x14ac:dyDescent="0.25">
      <c r="F978" s="1"/>
      <c r="H978" s="1"/>
    </row>
    <row r="979" spans="6:8" ht="15.75" customHeight="1" x14ac:dyDescent="0.25">
      <c r="F979" s="1"/>
      <c r="H979" s="1"/>
    </row>
    <row r="980" spans="6:8" ht="15.75" customHeight="1" x14ac:dyDescent="0.25">
      <c r="F980" s="1"/>
      <c r="H980" s="1"/>
    </row>
    <row r="981" spans="6:8" ht="15.75" customHeight="1" x14ac:dyDescent="0.25">
      <c r="F981" s="1"/>
      <c r="H981" s="1"/>
    </row>
    <row r="982" spans="6:8" ht="15.75" customHeight="1" x14ac:dyDescent="0.25">
      <c r="F982" s="1"/>
      <c r="H982" s="1"/>
    </row>
    <row r="983" spans="6:8" ht="15.75" customHeight="1" x14ac:dyDescent="0.25">
      <c r="F983" s="1"/>
      <c r="H983" s="1"/>
    </row>
    <row r="984" spans="6:8" ht="15.75" customHeight="1" x14ac:dyDescent="0.25">
      <c r="F984" s="1"/>
      <c r="H984" s="1"/>
    </row>
    <row r="985" spans="6:8" ht="15.75" customHeight="1" x14ac:dyDescent="0.25">
      <c r="F985" s="1"/>
      <c r="H985" s="1"/>
    </row>
    <row r="986" spans="6:8" ht="15.75" customHeight="1" x14ac:dyDescent="0.25">
      <c r="F986" s="1"/>
      <c r="H986" s="1"/>
    </row>
    <row r="987" spans="6:8" ht="15.75" customHeight="1" x14ac:dyDescent="0.25">
      <c r="F987" s="1"/>
      <c r="H987" s="1"/>
    </row>
    <row r="988" spans="6:8" ht="15.75" customHeight="1" x14ac:dyDescent="0.25">
      <c r="F988" s="1"/>
      <c r="H988" s="1"/>
    </row>
    <row r="989" spans="6:8" ht="15.75" customHeight="1" x14ac:dyDescent="0.25">
      <c r="F989" s="1"/>
      <c r="H989" s="1"/>
    </row>
    <row r="990" spans="6:8" ht="15.75" customHeight="1" x14ac:dyDescent="0.25">
      <c r="F990" s="1"/>
      <c r="H990" s="1"/>
    </row>
    <row r="991" spans="6:8" ht="15.75" customHeight="1" x14ac:dyDescent="0.25">
      <c r="F991" s="1"/>
      <c r="H991" s="1"/>
    </row>
    <row r="992" spans="6:8" ht="15.75" customHeight="1" x14ac:dyDescent="0.25">
      <c r="F992" s="1"/>
      <c r="H992" s="1"/>
    </row>
    <row r="993" spans="6:8" ht="15.75" customHeight="1" x14ac:dyDescent="0.25">
      <c r="F993" s="1"/>
      <c r="H993" s="1"/>
    </row>
    <row r="994" spans="6:8" ht="15.75" customHeight="1" x14ac:dyDescent="0.25">
      <c r="F994" s="1"/>
      <c r="H994" s="1"/>
    </row>
    <row r="995" spans="6:8" ht="15.75" customHeight="1" x14ac:dyDescent="0.25">
      <c r="F995" s="1"/>
      <c r="H995" s="1"/>
    </row>
    <row r="996" spans="6:8" ht="15.75" customHeight="1" x14ac:dyDescent="0.25">
      <c r="F996" s="1"/>
      <c r="H996" s="1"/>
    </row>
    <row r="997" spans="6:8" ht="15.75" customHeight="1" x14ac:dyDescent="0.25">
      <c r="F997" s="1"/>
      <c r="H997" s="1"/>
    </row>
    <row r="998" spans="6:8" ht="15.75" customHeight="1" x14ac:dyDescent="0.25">
      <c r="F998" s="1"/>
      <c r="H998" s="1"/>
    </row>
    <row r="999" spans="6:8" ht="15.75" customHeight="1" x14ac:dyDescent="0.25">
      <c r="F999" s="1"/>
      <c r="H999" s="1"/>
    </row>
    <row r="1000" spans="6:8" ht="15.75" customHeight="1" x14ac:dyDescent="0.25">
      <c r="F1000" s="1"/>
      <c r="H1000" s="1"/>
    </row>
    <row r="1001" spans="6:8" ht="15.75" customHeight="1" x14ac:dyDescent="0.25">
      <c r="F1001" s="1"/>
      <c r="H1001" s="1"/>
    </row>
    <row r="1002" spans="6:8" ht="15.75" customHeight="1" x14ac:dyDescent="0.25">
      <c r="F1002" s="1"/>
      <c r="H1002" s="1"/>
    </row>
    <row r="1003" spans="6:8" ht="15.75" customHeight="1" x14ac:dyDescent="0.25">
      <c r="F1003" s="1"/>
      <c r="H1003" s="1"/>
    </row>
    <row r="1004" spans="6:8" ht="15.75" customHeight="1" x14ac:dyDescent="0.25">
      <c r="F1004" s="1"/>
      <c r="H1004" s="1"/>
    </row>
    <row r="1005" spans="6:8" ht="15.75" customHeight="1" x14ac:dyDescent="0.25">
      <c r="F1005" s="1"/>
      <c r="H1005" s="1"/>
    </row>
    <row r="1006" spans="6:8" ht="15.75" customHeight="1" x14ac:dyDescent="0.25">
      <c r="F1006" s="1"/>
      <c r="H1006" s="1"/>
    </row>
    <row r="1007" spans="6:8" ht="15.75" customHeight="1" x14ac:dyDescent="0.25">
      <c r="F1007" s="1"/>
      <c r="H1007" s="1"/>
    </row>
    <row r="1008" spans="6:8" ht="15.75" customHeight="1" x14ac:dyDescent="0.25">
      <c r="F1008" s="1"/>
      <c r="H1008" s="1"/>
    </row>
    <row r="1009" spans="6:8" ht="15.75" customHeight="1" x14ac:dyDescent="0.25">
      <c r="F1009" s="1"/>
      <c r="H1009" s="1"/>
    </row>
    <row r="1010" spans="6:8" ht="15.75" customHeight="1" x14ac:dyDescent="0.25">
      <c r="F1010" s="1"/>
      <c r="H1010" s="1"/>
    </row>
    <row r="1011" spans="6:8" ht="15.75" customHeight="1" x14ac:dyDescent="0.25">
      <c r="F1011" s="1"/>
      <c r="H1011" s="1"/>
    </row>
    <row r="1012" spans="6:8" ht="15.75" customHeight="1" x14ac:dyDescent="0.25">
      <c r="F1012" s="1"/>
      <c r="H1012" s="1"/>
    </row>
    <row r="1013" spans="6:8" ht="15.75" customHeight="1" x14ac:dyDescent="0.25">
      <c r="F1013" s="1"/>
      <c r="H1013" s="1"/>
    </row>
    <row r="1014" spans="6:8" ht="15.75" customHeight="1" x14ac:dyDescent="0.25">
      <c r="F1014" s="1"/>
      <c r="H1014" s="1"/>
    </row>
  </sheetData>
  <mergeCells count="11">
    <mergeCell ref="B70:K70"/>
    <mergeCell ref="B71:K71"/>
    <mergeCell ref="B1:L1"/>
    <mergeCell ref="B2:L2"/>
    <mergeCell ref="B3:L3"/>
    <mergeCell ref="B36:L36"/>
    <mergeCell ref="C64:C65"/>
    <mergeCell ref="B67:K67"/>
    <mergeCell ref="B68:K68"/>
    <mergeCell ref="A9:J9"/>
    <mergeCell ref="B63:I63"/>
  </mergeCells>
  <conditionalFormatting sqref="J34">
    <cfRule type="cellIs" dxfId="5" priority="2" operator="lessThan">
      <formula>65</formula>
    </cfRule>
    <cfRule type="cellIs" dxfId="4" priority="3" operator="greaterThan">
      <formula>85</formula>
    </cfRule>
    <cfRule type="cellIs" dxfId="3" priority="8" operator="greaterThanOrEqual">
      <formula>65</formula>
    </cfRule>
  </conditionalFormatting>
  <conditionalFormatting sqref="J59">
    <cfRule type="cellIs" dxfId="2" priority="1" operator="lessThan">
      <formula>15</formula>
    </cfRule>
    <cfRule type="cellIs" dxfId="1" priority="4" operator="greaterThan">
      <formula>15</formula>
    </cfRule>
  </conditionalFormatting>
  <conditionalFormatting sqref="J63">
    <cfRule type="cellIs" dxfId="0" priority="7" operator="equal">
      <formula>100</formula>
    </cfRule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do Aluno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Riani</dc:creator>
  <cp:lastModifiedBy>Vanessa Riani</cp:lastModifiedBy>
  <dcterms:created xsi:type="dcterms:W3CDTF">2022-10-31T21:05:20Z</dcterms:created>
  <dcterms:modified xsi:type="dcterms:W3CDTF">2023-08-28T13:02:44Z</dcterms:modified>
</cp:coreProperties>
</file>